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<sst xmlns="http://schemas.openxmlformats.org/spreadsheetml/2006/main" count="20" uniqueCount="19">
  <si>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Owed</t>
  </si>
  <si>
    <t>Hospital</t>
  </si>
  <si>
    <t>% of Total</t>
  </si>
  <si>
    <t>total MPSC Payment</t>
  </si>
  <si>
    <t>Carroll Co</t>
  </si>
  <si>
    <t>JHH</t>
  </si>
  <si>
    <t>Bayview</t>
  </si>
  <si>
    <t>UMMC</t>
  </si>
  <si>
    <t>Franklin Square</t>
  </si>
  <si>
    <t>Good Sam.</t>
  </si>
  <si>
    <t>Harbor</t>
  </si>
  <si>
    <t>Union Memorial</t>
  </si>
  <si>
    <t>Total</t>
  </si>
  <si>
    <t>ü</t>
  </si>
  <si>
    <t>(Plus M/U)</t>
  </si>
  <si>
    <t>FY 2018 Reg. NPR*</t>
  </si>
  <si>
    <t>*NPR is derived from RE schedules</t>
  </si>
  <si>
    <t>Maryland Patient Safety Center Payments by Hospital - Rate Year 2020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</si>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</sst>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#,##0;[Red]#,##0"/>
    <numFmt numFmtId="166" formatCode="&quot;$&quot;#,##0"/>
    <numFmt numFmtId="167" formatCode="&quot;$&quot;#,##0.00"/>
    <numFmt numFmtId="168" formatCode="#,##0.0;[Red]#,##0.0"/>
    <numFmt numFmtId="169" formatCode="#,##0.00;[Red]#,##0.00"/>
    <numFmt numFmtId="170" formatCode="#,##0.000;[Red]#,##0.000"/>
    <numFmt numFmtId="171" formatCode="#,##0.0000;[Red]#,##0.0000"/>
    <numFmt numFmtId="172" formatCode="0.0000"/>
    <numFmt numFmtId="173" formatCode="_(* #,##0.0_);_(* \(#,##0.0\);_(* &quot;-&quot;??_);_(@_)"/>
    <numFmt numFmtId="174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Wingdings"/>
      <family val="0"/>
    </font>
    <font>
      <sz val="11"/>
      <name val="Calibri"/>
      <family val="2"/>
    </font>
    <font>
      <sz val="11"/>
      <color indexed="12"/>
      <name val="Calibri"/>
      <family val="2"/>
    </font>
    <font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Wingdings"/>
      <family val="0"/>
    </font>
    <font>
      <sz val="11"/>
      <color rgb="FF0000FF"/>
      <name val="Calibri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10" fontId="0" fillId="0" borderId="12" xfId="0" applyNumberFormat="1" applyBorder="1" applyAlignment="1">
      <alignment/>
    </xf>
    <xf numFmtId="166" fontId="0" fillId="0" borderId="12" xfId="0" applyNumberFormat="1" applyBorder="1" applyAlignment="1">
      <alignment/>
    </xf>
    <xf numFmtId="0" fontId="2" fillId="33" borderId="13" xfId="0" applyFont="1" applyFill="1" applyBorder="1" applyAlignment="1">
      <alignment/>
    </xf>
    <xf numFmtId="10" fontId="0" fillId="0" borderId="13" xfId="0" applyNumberFormat="1" applyBorder="1" applyAlignment="1">
      <alignment/>
    </xf>
    <xf numFmtId="166" fontId="0" fillId="0" borderId="13" xfId="0" applyNumberFormat="1" applyBorder="1" applyAlignment="1">
      <alignment/>
    </xf>
    <xf numFmtId="0" fontId="2" fillId="33" borderId="14" xfId="0" applyFont="1" applyFill="1" applyBorder="1" applyAlignment="1">
      <alignment/>
    </xf>
    <xf numFmtId="10" fontId="0" fillId="0" borderId="14" xfId="0" applyNumberFormat="1" applyBorder="1" applyAlignment="1">
      <alignment/>
    </xf>
    <xf numFmtId="166" fontId="0" fillId="0" borderId="14" xfId="0" applyNumberFormat="1" applyBorder="1" applyAlignment="1">
      <alignment/>
    </xf>
    <xf numFmtId="0" fontId="2" fillId="0" borderId="15" xfId="0" applyFont="1" applyBorder="1" applyAlignment="1">
      <alignment/>
    </xf>
    <xf numFmtId="166" fontId="0" fillId="0" borderId="15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3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7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center"/>
    </xf>
    <xf numFmtId="166" fontId="0" fillId="0" borderId="12" xfId="0" applyNumberFormat="1" applyFill="1" applyBorder="1" applyAlignment="1">
      <alignment/>
    </xf>
    <xf numFmtId="166" fontId="0" fillId="0" borderId="13" xfId="0" applyNumberFormat="1" applyFill="1" applyBorder="1" applyAlignment="1">
      <alignment/>
    </xf>
    <xf numFmtId="166" fontId="0" fillId="0" borderId="14" xfId="0" applyNumberFormat="1" applyFill="1" applyBorder="1" applyAlignment="1">
      <alignment/>
    </xf>
    <xf numFmtId="166" fontId="21" fillId="0" borderId="15" xfId="0" applyNumberFormat="1" applyFont="1" applyFill="1" applyBorder="1" applyAlignment="1">
      <alignment/>
    </xf>
    <xf numFmtId="166" fontId="21" fillId="0" borderId="15" xfId="0" applyNumberFormat="1" applyFont="1" applyBorder="1" applyAlignment="1">
      <alignment/>
    </xf>
    <xf numFmtId="174" fontId="41" fillId="0" borderId="0" xfId="42" applyNumberFormat="1" applyFont="1" applyAlignment="1">
      <alignment/>
    </xf>
    <xf numFmtId="165" fontId="42" fillId="0" borderId="16" xfId="0" applyNumberFormat="1" applyFont="1" applyFill="1" applyBorder="1" applyAlignment="1" applyProtection="1">
      <alignment/>
      <protection locked="0"/>
    </xf>
    <xf numFmtId="174" fontId="0" fillId="0" borderId="0" xfId="42" applyNumberFormat="1" applyFont="1" applyAlignment="1">
      <alignment/>
    </xf>
    <xf numFmtId="174" fontId="41" fillId="0" borderId="13" xfId="42" applyNumberFormat="1" applyFont="1" applyFill="1" applyBorder="1" applyAlignment="1">
      <alignment/>
    </xf>
    <xf numFmtId="174" fontId="41" fillId="0" borderId="0" xfId="42" applyNumberFormat="1" applyFont="1" applyFill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0"/>
  <sheetViews>
    <sheetView tabSelected="1" zoomScale="120" zoomScaleNormal="120" zoomScalePageLayoutView="0" workbookViewId="0" topLeftCell="A8">
      <selection activeCell="A20" sqref="A20"/>
    </sheetView>
  </sheetViews>
  <sheetFormatPr defaultColWidth="9.140625" defaultRowHeight="15"/>
  <cols>
    <col min="1" max="1" width="14.8515625" style="0" bestFit="1" customWidth="1"/>
    <col min="2" max="2" width="17.421875" style="0" bestFit="1" customWidth="1"/>
    <col min="3" max="3" width="11.421875" style="0" bestFit="1" customWidth="1"/>
    <col min="4" max="4" width="17.8515625" style="0" bestFit="1" customWidth="1"/>
    <col min="5" max="5" width="17.28125" style="0" bestFit="1" customWidth="1"/>
    <col min="6" max="6" width="9.57421875" style="0" bestFit="1" customWidth="1"/>
    <col min="14" max="14" width="16.140625" style="0" bestFit="1" customWidth="1"/>
  </cols>
  <sheetData>
    <row r="2" ht="15">
      <c r="D2" s="20" t="s">
        <v>14</v>
      </c>
    </row>
    <row r="3" ht="15">
      <c r="D3" s="21" t="s">
        <v>13</v>
      </c>
    </row>
    <row r="4" spans="1:6" ht="15">
      <c r="A4" s="36" t="s">
        <v>17</v>
      </c>
      <c r="B4" s="36"/>
      <c r="C4" s="36"/>
      <c r="D4" s="36"/>
      <c r="E4" s="36"/>
      <c r="F4" s="36"/>
    </row>
    <row r="5" spans="1:6" ht="15.75" thickBot="1">
      <c r="A5" s="37"/>
      <c r="B5" s="37"/>
      <c r="C5" s="37"/>
      <c r="D5" s="37"/>
      <c r="E5" s="37"/>
      <c r="F5" s="37"/>
    </row>
    <row r="6" spans="1:6" ht="15">
      <c r="A6" s="1"/>
      <c r="B6" s="1"/>
      <c r="C6" s="1"/>
      <c r="D6" s="23"/>
      <c r="E6" s="2" t="s">
        <v>0</v>
      </c>
      <c r="F6" s="2" t="s">
        <v>0</v>
      </c>
    </row>
    <row r="7" spans="1:14" ht="15.75" thickBot="1">
      <c r="A7" s="3" t="s">
        <v>1</v>
      </c>
      <c r="B7" s="4" t="s">
        <v>15</v>
      </c>
      <c r="C7" s="5" t="s">
        <v>2</v>
      </c>
      <c r="D7" s="24" t="s">
        <v>3</v>
      </c>
      <c r="E7" s="6">
        <v>43769</v>
      </c>
      <c r="F7" s="7">
        <v>43921</v>
      </c>
      <c r="N7" s="30"/>
    </row>
    <row r="8" spans="1:14" ht="15">
      <c r="A8" s="8" t="s">
        <v>4</v>
      </c>
      <c r="B8" s="31">
        <v>203614042</v>
      </c>
      <c r="C8" s="9">
        <f>B8/B16</f>
        <v>0.03860164395162163</v>
      </c>
      <c r="D8" s="25">
        <f>C8*D16</f>
        <v>14246.16831020967</v>
      </c>
      <c r="E8" s="10">
        <f>D8*0.5</f>
        <v>7123.084155104835</v>
      </c>
      <c r="F8" s="10">
        <f>D8*0.5</f>
        <v>7123.084155104835</v>
      </c>
      <c r="N8" s="30"/>
    </row>
    <row r="9" spans="1:14" ht="15">
      <c r="A9" s="11" t="s">
        <v>5</v>
      </c>
      <c r="B9" s="34">
        <v>2011390549.6699996</v>
      </c>
      <c r="C9" s="12">
        <f>B9/B16</f>
        <v>0.3813242990678307</v>
      </c>
      <c r="D9" s="26">
        <f>D16*C9</f>
        <v>140730.02051677732</v>
      </c>
      <c r="E9" s="13">
        <f aca="true" t="shared" si="0" ref="E9:E15">D9*0.5</f>
        <v>70365.01025838866</v>
      </c>
      <c r="F9" s="13">
        <f aca="true" t="shared" si="1" ref="F9:F15">D9*0.5</f>
        <v>70365.01025838866</v>
      </c>
      <c r="N9" s="30"/>
    </row>
    <row r="10" spans="1:14" ht="15">
      <c r="A10" s="11" t="s">
        <v>6</v>
      </c>
      <c r="B10" s="31">
        <v>560053113.73</v>
      </c>
      <c r="C10" s="12">
        <f>B10/B16</f>
        <v>0.10617622771912025</v>
      </c>
      <c r="D10" s="26">
        <f>D16*C10</f>
        <v>39184.973897107644</v>
      </c>
      <c r="E10" s="13">
        <f t="shared" si="0"/>
        <v>19592.486948553822</v>
      </c>
      <c r="F10" s="13">
        <f t="shared" si="1"/>
        <v>19592.486948553822</v>
      </c>
      <c r="N10" s="30"/>
    </row>
    <row r="11" spans="1:14" ht="15">
      <c r="A11" s="11" t="s">
        <v>7</v>
      </c>
      <c r="B11" s="33">
        <v>1265042070.7</v>
      </c>
      <c r="C11" s="12">
        <f>B11/B16</f>
        <v>0.2398297441439896</v>
      </c>
      <c r="D11" s="26">
        <f>D16*C11</f>
        <v>88510.60605480423</v>
      </c>
      <c r="E11" s="13">
        <f t="shared" si="0"/>
        <v>44255.303027402115</v>
      </c>
      <c r="F11" s="13">
        <f t="shared" si="1"/>
        <v>44255.303027402115</v>
      </c>
      <c r="N11" s="30"/>
    </row>
    <row r="12" spans="1:14" ht="15">
      <c r="A12" s="11" t="s">
        <v>8</v>
      </c>
      <c r="B12" s="34">
        <v>458024650.8700002</v>
      </c>
      <c r="C12" s="12">
        <f>B12/B16</f>
        <v>0.08683342425837974</v>
      </c>
      <c r="D12" s="26">
        <f>D16*C12</f>
        <v>32046.396223100593</v>
      </c>
      <c r="E12" s="13">
        <f t="shared" si="0"/>
        <v>16023.198111550297</v>
      </c>
      <c r="F12" s="13">
        <f t="shared" si="1"/>
        <v>16023.198111550297</v>
      </c>
      <c r="N12" s="30"/>
    </row>
    <row r="13" spans="1:14" ht="15">
      <c r="A13" s="11" t="s">
        <v>9</v>
      </c>
      <c r="B13" s="31">
        <v>236230396.98</v>
      </c>
      <c r="C13" s="12">
        <f>B13/B16</f>
        <v>0.04478513164024411</v>
      </c>
      <c r="D13" s="26">
        <f>D16*C13</f>
        <v>16528.22154262193</v>
      </c>
      <c r="E13" s="13">
        <f t="shared" si="0"/>
        <v>8264.110771310965</v>
      </c>
      <c r="F13" s="13">
        <f t="shared" si="1"/>
        <v>8264.110771310965</v>
      </c>
      <c r="N13" s="30"/>
    </row>
    <row r="14" spans="1:14" ht="15">
      <c r="A14" s="11" t="s">
        <v>10</v>
      </c>
      <c r="B14" s="31">
        <v>165264020.57</v>
      </c>
      <c r="C14" s="12">
        <f>B14/B16</f>
        <v>0.03133115387030435</v>
      </c>
      <c r="D14" s="26">
        <f>D16*C14</f>
        <v>11562.950322759043</v>
      </c>
      <c r="E14" s="13">
        <f t="shared" si="0"/>
        <v>5781.4751613795215</v>
      </c>
      <c r="F14" s="13">
        <f t="shared" si="1"/>
        <v>5781.4751613795215</v>
      </c>
      <c r="N14" s="30"/>
    </row>
    <row r="15" spans="1:6" ht="15.75" thickBot="1">
      <c r="A15" s="14" t="s">
        <v>11</v>
      </c>
      <c r="B15" s="31">
        <v>375131688.26000005</v>
      </c>
      <c r="C15" s="15">
        <f>B15/B16</f>
        <v>0.07111837534850982</v>
      </c>
      <c r="D15" s="27">
        <f>D16*C15</f>
        <v>26246.66313261964</v>
      </c>
      <c r="E15" s="16">
        <f t="shared" si="0"/>
        <v>13123.33156630982</v>
      </c>
      <c r="F15" s="16">
        <f t="shared" si="1"/>
        <v>13123.33156630982</v>
      </c>
    </row>
    <row r="16" spans="1:6" ht="15.75" thickBot="1">
      <c r="A16" s="17" t="s">
        <v>12</v>
      </c>
      <c r="B16" s="29">
        <f>SUM(B8:B15)</f>
        <v>5274750532.779999</v>
      </c>
      <c r="C16" s="19">
        <f>SUM(C8:C15)</f>
        <v>1.0000000000000002</v>
      </c>
      <c r="D16" s="28">
        <v>369056</v>
      </c>
      <c r="E16" s="18">
        <f>SUM(E8:E15)</f>
        <v>184528.00000000003</v>
      </c>
      <c r="F16" s="18">
        <f>SUM(F8:F15)</f>
        <v>184528.00000000003</v>
      </c>
    </row>
    <row r="17" ht="15">
      <c r="D17" s="35" t="s">
        <v>18</v>
      </c>
    </row>
    <row r="19" ht="15">
      <c r="A19" t="s">
        <v>16</v>
      </c>
    </row>
    <row r="20" ht="15">
      <c r="B20" s="22"/>
    </row>
    <row r="21" ht="15">
      <c r="B21" s="22"/>
    </row>
    <row r="22" ht="15">
      <c r="B22" s="22"/>
    </row>
    <row r="23" spans="2:5" ht="15">
      <c r="B23" s="22"/>
      <c r="E23" s="32"/>
    </row>
    <row r="24" spans="2:5" ht="15">
      <c r="B24" s="22"/>
      <c r="E24" s="32"/>
    </row>
    <row r="25" spans="2:5" ht="15">
      <c r="B25" s="22"/>
      <c r="E25" s="32"/>
    </row>
    <row r="26" spans="2:5" ht="15">
      <c r="B26" s="22"/>
      <c r="E26" s="32"/>
    </row>
    <row r="27" spans="2:5" ht="15">
      <c r="B27" s="22"/>
      <c r="E27" s="32"/>
    </row>
    <row r="28" ht="15">
      <c r="E28" s="32"/>
    </row>
    <row r="29" ht="15">
      <c r="E29" s="32"/>
    </row>
    <row r="30" ht="15">
      <c r="E30" s="32"/>
    </row>
  </sheetData>
  <sheetProtection/>
  <mergeCells count="1">
    <mergeCell ref="A4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Englert</dc:creator>
  <cp:keywords/>
  <dc:description/>
  <cp:lastModifiedBy>Caitlin Grim</cp:lastModifiedBy>
  <dcterms:created xsi:type="dcterms:W3CDTF">2016-06-16T18:08:37Z</dcterms:created>
  <dcterms:modified xsi:type="dcterms:W3CDTF">2019-06-10T14:13:57Z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Caitlin Cooksey</vt:lpwstr>
  </property>
  <property fmtid="{D5CDD505-2E9C-101B-9397-08002B2CF9AE}" pid="4" name="display_urn:schemas-microsoft-com:office:office#Auth">
    <vt:lpwstr>Caitlin Cooksey</vt:lpwstr>
  </property>
</Properties>
</file>