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48" activeTab="0"/>
  </bookViews>
  <sheets>
    <sheet name="Sheet1" sheetId="1" r:id="rId1"/>
  </sheets>
  <externalReferences>
    <externalReference r:id="rId4"/>
  </externalReferences>
  <definedNames>
    <definedName name="hospid2">'[1]Hosp. I.D.'!$A$5:$C$66</definedName>
  </definedNames>
  <calcPr fullCalcOnLoad="1"/>
</workbook>
</file>

<file path=xl/sharedStrings.xml><?xml version="1.0" encoding="utf-8"?>
<sst xmlns="http://schemas.openxmlformats.org/spreadsheetml/2006/main" count="72" uniqueCount="69">
  <si>
    <t>HEALTH SERVICES COST REVIEW COMMISSION</t>
  </si>
  <si>
    <t>BUDGET TOTAL =</t>
  </si>
  <si>
    <t>1/2 BUDGET =</t>
  </si>
  <si>
    <t>User Fee</t>
  </si>
  <si>
    <t>Hosp.</t>
  </si>
  <si>
    <t>Based on</t>
  </si>
  <si>
    <t>TOTAL User</t>
  </si>
  <si>
    <t>I.D</t>
  </si>
  <si>
    <t>HOSPITAL</t>
  </si>
  <si>
    <t>ADMISSIONS</t>
  </si>
  <si>
    <t>REVENUE</t>
  </si>
  <si>
    <t xml:space="preserve">  REVENUE</t>
  </si>
  <si>
    <t>Fee Assessed</t>
  </si>
  <si>
    <t>Anne Arundel</t>
  </si>
  <si>
    <t>Atlantic General</t>
  </si>
  <si>
    <t>Bon Secours</t>
  </si>
  <si>
    <t>Bowie Health Emg Ctr</t>
  </si>
  <si>
    <t>Calvert</t>
  </si>
  <si>
    <t>Carroll Hospital</t>
  </si>
  <si>
    <t>Doctors Community</t>
  </si>
  <si>
    <t>Frederick</t>
  </si>
  <si>
    <t>FT. Washignton</t>
  </si>
  <si>
    <t>Garrett County</t>
  </si>
  <si>
    <t>GBMC</t>
  </si>
  <si>
    <t>Germantown Emergency - Adventist</t>
  </si>
  <si>
    <t>Holy Cross</t>
  </si>
  <si>
    <t>Holy Cross Germantown</t>
  </si>
  <si>
    <t>JH Bayview</t>
  </si>
  <si>
    <t>JH Howard County</t>
  </si>
  <si>
    <t>Johns Hopkins</t>
  </si>
  <si>
    <t>Laurel Regional</t>
  </si>
  <si>
    <t>Levindale</t>
  </si>
  <si>
    <t>LifeBridge Northwest</t>
  </si>
  <si>
    <t>McCready</t>
  </si>
  <si>
    <t>Medstar Franklin Sq</t>
  </si>
  <si>
    <t>MedStar Good Samaritan</t>
  </si>
  <si>
    <t>Medstar Harbor</t>
  </si>
  <si>
    <t>Medstar Montgomery General</t>
  </si>
  <si>
    <t>Medstar Southern MD</t>
  </si>
  <si>
    <t>Medstar St Marys</t>
  </si>
  <si>
    <t>Medstar Union Memorial</t>
  </si>
  <si>
    <t>Mercy Med. Cntr</t>
  </si>
  <si>
    <t>Meritus</t>
  </si>
  <si>
    <t>Peninsula General</t>
  </si>
  <si>
    <t>Prince George Hospital</t>
  </si>
  <si>
    <t>Queen Annes Emg Ctr</t>
  </si>
  <si>
    <t>Shady Grove</t>
  </si>
  <si>
    <t>Sinai</t>
  </si>
  <si>
    <t>St Agnes</t>
  </si>
  <si>
    <t>Suburban</t>
  </si>
  <si>
    <t>UCH-Upper Chesapeake</t>
  </si>
  <si>
    <t>UM Baltimore Washington Med Ctr</t>
  </si>
  <si>
    <t>UM Charles Regional</t>
  </si>
  <si>
    <t>UM Chestertown</t>
  </si>
  <si>
    <t>UM Dorchester</t>
  </si>
  <si>
    <t>UM Easton</t>
  </si>
  <si>
    <t>UM MEIMS</t>
  </si>
  <si>
    <t>UM Rehab &amp; Ortho Inst</t>
  </si>
  <si>
    <t>UM St. Joseph</t>
  </si>
  <si>
    <t>UM-Harford Memorial</t>
  </si>
  <si>
    <t>UMMC</t>
  </si>
  <si>
    <t>UMMC Midtown</t>
  </si>
  <si>
    <t>Union Hospital of Cecil Co</t>
  </si>
  <si>
    <t>Washington Adventist</t>
  </si>
  <si>
    <t>Western Maryland</t>
  </si>
  <si>
    <t>ü</t>
  </si>
  <si>
    <t>(ADD M/U)</t>
  </si>
  <si>
    <t>FYE 2017</t>
  </si>
  <si>
    <t>CALCULATION of CRISP ASSESSMENT by HOSPITAL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</si>
</sst>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[$$-409]#,##0"/>
    <numFmt numFmtId="166" formatCode="[$$-409]#,##0.00"/>
    <numFmt numFmtId="167" formatCode="_(* #,##0_);_(* \(#,##0\);_(* &quot;-&quot;??_);_(@_)"/>
    <numFmt numFmtId="168" formatCode="_(&quot;$&quot;* #,##0_);_(&quot;$&quot;* \(#,##0\);_(&quot;$&quot;* &quot;-&quot;??_);_(@_)"/>
    <numFmt numFmtId="169" formatCode="&quot;$&quot;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sz val="14"/>
      <name val="Courier New"/>
      <family val="3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b/>
      <sz val="12"/>
      <name val="Wingding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NumberFormat="1" applyFont="1" applyAlignment="1">
      <alignment/>
    </xf>
    <xf numFmtId="164" fontId="3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5" fontId="6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3" fontId="5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64" fontId="7" fillId="33" borderId="0" xfId="0" applyNumberFormat="1" applyFont="1" applyFill="1" applyAlignment="1">
      <alignment horizontal="center"/>
    </xf>
    <xf numFmtId="0" fontId="8" fillId="34" borderId="0" xfId="0" applyNumberFormat="1" applyFont="1" applyFill="1" applyAlignment="1">
      <alignment horizontal="center"/>
    </xf>
    <xf numFmtId="164" fontId="9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 applyProtection="1">
      <alignment/>
      <protection locked="0"/>
    </xf>
    <xf numFmtId="0" fontId="5" fillId="0" borderId="1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Continuous"/>
    </xf>
    <xf numFmtId="164" fontId="10" fillId="0" borderId="0" xfId="0" applyNumberFormat="1" applyFont="1" applyBorder="1" applyAlignment="1">
      <alignment horizontal="centerContinuous"/>
    </xf>
    <xf numFmtId="167" fontId="0" fillId="0" borderId="0" xfId="42" applyNumberFormat="1" applyFont="1" applyAlignment="1">
      <alignment/>
    </xf>
    <xf numFmtId="168" fontId="0" fillId="0" borderId="0" xfId="45" applyNumberFormat="1" applyFont="1" applyAlignment="1">
      <alignment/>
    </xf>
    <xf numFmtId="167" fontId="28" fillId="0" borderId="0" xfId="44" applyNumberFormat="1" applyFont="1" applyFill="1" applyAlignment="1">
      <alignment/>
    </xf>
    <xf numFmtId="167" fontId="0" fillId="0" borderId="0" xfId="0" applyNumberFormat="1" applyAlignment="1">
      <alignment/>
    </xf>
    <xf numFmtId="169" fontId="5" fillId="0" borderId="0" xfId="0" applyNumberFormat="1" applyFont="1" applyAlignment="1">
      <alignment/>
    </xf>
    <xf numFmtId="169" fontId="5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>
      <alignment/>
    </xf>
    <xf numFmtId="169" fontId="5" fillId="0" borderId="11" xfId="0" applyNumberFormat="1" applyFont="1" applyBorder="1" applyAlignment="1">
      <alignment/>
    </xf>
    <xf numFmtId="169" fontId="5" fillId="0" borderId="11" xfId="0" applyNumberFormat="1" applyFont="1" applyBorder="1" applyAlignment="1" applyProtection="1">
      <alignment/>
      <protection/>
    </xf>
    <xf numFmtId="0" fontId="48" fillId="0" borderId="0" xfId="0" applyFont="1" applyAlignment="1">
      <alignment/>
    </xf>
    <xf numFmtId="167" fontId="48" fillId="0" borderId="0" xfId="42" applyNumberFormat="1" applyFont="1" applyAlignment="1">
      <alignment/>
    </xf>
    <xf numFmtId="169" fontId="48" fillId="0" borderId="0" xfId="45" applyNumberFormat="1" applyFont="1" applyAlignment="1">
      <alignment/>
    </xf>
    <xf numFmtId="167" fontId="48" fillId="0" borderId="11" xfId="42" applyNumberFormat="1" applyFont="1" applyBorder="1" applyAlignment="1">
      <alignment/>
    </xf>
    <xf numFmtId="169" fontId="48" fillId="0" borderId="11" xfId="45" applyNumberFormat="1" applyFont="1" applyBorder="1" applyAlignment="1">
      <alignment/>
    </xf>
    <xf numFmtId="169" fontId="48" fillId="0" borderId="0" xfId="42" applyNumberFormat="1" applyFont="1" applyAlignment="1">
      <alignment/>
    </xf>
    <xf numFmtId="0" fontId="30" fillId="0" borderId="0" xfId="0" applyNumberFormat="1" applyFont="1" applyAlignment="1">
      <alignment horizontal="center"/>
    </xf>
    <xf numFmtId="0" fontId="31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Y%202016\HSCRC%20User%20Fees%20FY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bt_Fines"/>
      <sheetName val="1998"/>
      <sheetName val="1999"/>
      <sheetName val="2000"/>
      <sheetName val="2001"/>
      <sheetName val="2002"/>
      <sheetName val="2003"/>
      <sheetName val="2003 Revised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Hosp. I.D."/>
      <sheetName val="W"/>
      <sheetName val="X"/>
    </sheetNames>
    <sheetDataSet>
      <sheetData sheetId="21">
        <row r="5">
          <cell r="A5" t="str">
            <v>0000</v>
          </cell>
          <cell r="B5" t="str">
            <v>Test Hospital</v>
          </cell>
          <cell r="C5" t="str">
            <v>Sometown, Maryland</v>
          </cell>
        </row>
        <row r="6">
          <cell r="A6" t="str">
            <v>0001</v>
          </cell>
          <cell r="B6" t="str">
            <v>Meritus Medical Center</v>
          </cell>
          <cell r="C6" t="str">
            <v>Hagerstown, Maryland</v>
          </cell>
        </row>
        <row r="7">
          <cell r="A7" t="str">
            <v>0002</v>
          </cell>
          <cell r="B7" t="str">
            <v>University of Maryland Hospital Center</v>
          </cell>
          <cell r="C7" t="str">
            <v>Baltimore, Maryland</v>
          </cell>
        </row>
        <row r="8">
          <cell r="A8" t="str">
            <v>0003</v>
          </cell>
          <cell r="B8" t="str">
            <v>Prince Georges Hospital Center</v>
          </cell>
          <cell r="C8" t="str">
            <v>Cheverly, Maryland</v>
          </cell>
        </row>
        <row r="9">
          <cell r="A9" t="str">
            <v>0004</v>
          </cell>
          <cell r="B9" t="str">
            <v>Holy Cross Hospital</v>
          </cell>
          <cell r="C9" t="str">
            <v>Silver Spring, Maryland</v>
          </cell>
        </row>
        <row r="10">
          <cell r="A10" t="str">
            <v>0005</v>
          </cell>
          <cell r="B10" t="str">
            <v>Frederick Memorial Hospital</v>
          </cell>
          <cell r="C10" t="str">
            <v>Frederick, Maryland</v>
          </cell>
        </row>
        <row r="11">
          <cell r="A11" t="str">
            <v>0006</v>
          </cell>
          <cell r="B11" t="str">
            <v>Harford Memorial Hospital</v>
          </cell>
          <cell r="C11" t="str">
            <v>Havre de Grace, Maryland</v>
          </cell>
        </row>
        <row r="12">
          <cell r="A12" t="str">
            <v>0008</v>
          </cell>
          <cell r="B12" t="str">
            <v>Mercy Medical Center</v>
          </cell>
          <cell r="C12" t="str">
            <v>Baltimore, Maryland</v>
          </cell>
        </row>
        <row r="13">
          <cell r="A13" t="str">
            <v>0009</v>
          </cell>
          <cell r="B13" t="str">
            <v>Johns Hopkins Hospital</v>
          </cell>
          <cell r="C13" t="str">
            <v>Baltimore, Maryland</v>
          </cell>
        </row>
        <row r="14">
          <cell r="A14" t="str">
            <v>0010</v>
          </cell>
          <cell r="B14" t="str">
            <v>University of Maryland Shore Medical Center at Dorchester</v>
          </cell>
          <cell r="C14" t="str">
            <v>Cambridge, Maryland</v>
          </cell>
        </row>
        <row r="15">
          <cell r="A15" t="str">
            <v>0011</v>
          </cell>
          <cell r="B15" t="str">
            <v>St. Agnes Hospital</v>
          </cell>
          <cell r="C15" t="str">
            <v>Baltimore, Maryland</v>
          </cell>
        </row>
        <row r="16">
          <cell r="A16" t="str">
            <v>0012</v>
          </cell>
          <cell r="B16" t="str">
            <v>Sinai Hospital</v>
          </cell>
          <cell r="C16" t="str">
            <v>Baltimore, Maryland</v>
          </cell>
        </row>
        <row r="17">
          <cell r="A17" t="str">
            <v>0013</v>
          </cell>
          <cell r="B17" t="str">
            <v>Bon Secours Hospital</v>
          </cell>
          <cell r="C17" t="str">
            <v>Baltimore, Maryland</v>
          </cell>
        </row>
        <row r="18">
          <cell r="A18" t="str">
            <v>0015</v>
          </cell>
          <cell r="B18" t="str">
            <v>MedStar Franklin Square Hospital Center</v>
          </cell>
          <cell r="C18" t="str">
            <v>Baltimore, Maryland</v>
          </cell>
        </row>
        <row r="19">
          <cell r="A19" t="str">
            <v>0016</v>
          </cell>
          <cell r="B19" t="str">
            <v>Washington Adventist Hospital</v>
          </cell>
          <cell r="C19" t="str">
            <v>Takoma Park, Maryland</v>
          </cell>
        </row>
        <row r="20">
          <cell r="A20" t="str">
            <v>0017</v>
          </cell>
          <cell r="B20" t="str">
            <v>Garrett County Memorial Hospital</v>
          </cell>
          <cell r="C20" t="str">
            <v>Oakland, Maryland</v>
          </cell>
        </row>
        <row r="21">
          <cell r="A21" t="str">
            <v>0018</v>
          </cell>
          <cell r="B21" t="str">
            <v>MedStar Montgomery Medical Center</v>
          </cell>
          <cell r="C21" t="str">
            <v>Olney, Maryland</v>
          </cell>
        </row>
        <row r="22">
          <cell r="A22" t="str">
            <v>0019</v>
          </cell>
          <cell r="B22" t="str">
            <v>Peninsula Regional Medical Center</v>
          </cell>
          <cell r="C22" t="str">
            <v>Salisbury, Maryland</v>
          </cell>
        </row>
        <row r="23">
          <cell r="A23" t="str">
            <v>0022</v>
          </cell>
          <cell r="B23" t="str">
            <v>Suburban Hospital</v>
          </cell>
          <cell r="C23" t="str">
            <v>Bethesda, Maryland</v>
          </cell>
        </row>
        <row r="24">
          <cell r="A24" t="str">
            <v>0023</v>
          </cell>
          <cell r="B24" t="str">
            <v>Anne Arundel Medical Center</v>
          </cell>
          <cell r="C24" t="str">
            <v>Annapolis, Maryland</v>
          </cell>
        </row>
        <row r="25">
          <cell r="A25" t="str">
            <v>0024</v>
          </cell>
          <cell r="B25" t="str">
            <v>MedStar Union Memorial Hospital</v>
          </cell>
          <cell r="C25" t="str">
            <v>Baltimore, Maryland</v>
          </cell>
        </row>
        <row r="26">
          <cell r="A26" t="str">
            <v>0027</v>
          </cell>
          <cell r="B26" t="str">
            <v>Western Maryland Regional Medical Center</v>
          </cell>
          <cell r="C26" t="str">
            <v>Cumberland, Maryland</v>
          </cell>
        </row>
        <row r="27">
          <cell r="A27" t="str">
            <v>0028</v>
          </cell>
          <cell r="B27" t="str">
            <v>MedStar St. Mary's Hospital</v>
          </cell>
          <cell r="C27" t="str">
            <v>Leonardtown, Maryland</v>
          </cell>
        </row>
        <row r="28">
          <cell r="A28" t="str">
            <v>0029</v>
          </cell>
          <cell r="B28" t="str">
            <v>Johns Hopkins Bayview Medical Center</v>
          </cell>
          <cell r="C28" t="str">
            <v>Baltimore, Maryland</v>
          </cell>
        </row>
        <row r="29">
          <cell r="A29" t="str">
            <v>0030</v>
          </cell>
          <cell r="B29" t="str">
            <v>University of Maryland Shore Medical Center at Chestertown</v>
          </cell>
          <cell r="C29" t="str">
            <v>Chestertown, Maryland</v>
          </cell>
        </row>
        <row r="30">
          <cell r="A30" t="str">
            <v>0032</v>
          </cell>
          <cell r="B30" t="str">
            <v>Union Hospital of Cecil County</v>
          </cell>
          <cell r="C30" t="str">
            <v>Elkton, Maryland</v>
          </cell>
        </row>
        <row r="31">
          <cell r="A31" t="str">
            <v>0033</v>
          </cell>
          <cell r="B31" t="str">
            <v>Carroll Hospital Center</v>
          </cell>
          <cell r="C31" t="str">
            <v>Westminster, Maryland</v>
          </cell>
        </row>
        <row r="32">
          <cell r="A32" t="str">
            <v>0034</v>
          </cell>
          <cell r="B32" t="str">
            <v>MedStar Harbor Hospital Center</v>
          </cell>
          <cell r="C32" t="str">
            <v>Baltimore, Maryland</v>
          </cell>
        </row>
        <row r="33">
          <cell r="A33" t="str">
            <v>0035</v>
          </cell>
          <cell r="B33" t="str">
            <v>University of Maryland Charles Regional Medical Center</v>
          </cell>
          <cell r="C33" t="str">
            <v>La Plata, Maryland</v>
          </cell>
        </row>
        <row r="34">
          <cell r="A34" t="str">
            <v>0037</v>
          </cell>
          <cell r="B34" t="str">
            <v>University of Maryland Shore Medical Center at Easton</v>
          </cell>
          <cell r="C34" t="str">
            <v>Easton, Maryland</v>
          </cell>
        </row>
        <row r="35">
          <cell r="A35" t="str">
            <v>0038</v>
          </cell>
          <cell r="B35" t="str">
            <v>University of Maryland Medical Center Midtown Campus</v>
          </cell>
          <cell r="C35" t="str">
            <v>Baltimore, Maryland</v>
          </cell>
        </row>
        <row r="36">
          <cell r="A36" t="str">
            <v>0039</v>
          </cell>
          <cell r="B36" t="str">
            <v>Calvert Memorial Hospital</v>
          </cell>
          <cell r="C36" t="str">
            <v>Prince Frederick, Maryland</v>
          </cell>
        </row>
        <row r="37">
          <cell r="A37" t="str">
            <v>0040</v>
          </cell>
          <cell r="B37" t="str">
            <v>Northwest Hospital Center</v>
          </cell>
          <cell r="C37" t="str">
            <v>Randallstown, Maryland</v>
          </cell>
        </row>
        <row r="38">
          <cell r="A38" t="str">
            <v>0043</v>
          </cell>
          <cell r="B38" t="str">
            <v>University of Maryland Baltimore Washington Medical Center</v>
          </cell>
          <cell r="C38" t="str">
            <v>Glen Burnie, Maryland</v>
          </cell>
        </row>
        <row r="39">
          <cell r="A39" t="str">
            <v>0044</v>
          </cell>
          <cell r="B39" t="str">
            <v>Greater Baltimore Medical Center</v>
          </cell>
          <cell r="C39" t="str">
            <v>Baltimore, Maryland</v>
          </cell>
        </row>
        <row r="40">
          <cell r="A40" t="str">
            <v>0045</v>
          </cell>
          <cell r="B40" t="str">
            <v>McCready Memorial Hospital</v>
          </cell>
          <cell r="C40" t="str">
            <v>Crisfield, Maryland</v>
          </cell>
        </row>
        <row r="41">
          <cell r="A41" t="str">
            <v>0048</v>
          </cell>
          <cell r="B41" t="str">
            <v>Howard County General Hospital</v>
          </cell>
          <cell r="C41" t="str">
            <v>Columbia, Maryland</v>
          </cell>
        </row>
        <row r="42">
          <cell r="A42" t="str">
            <v>0049</v>
          </cell>
          <cell r="B42" t="str">
            <v>Upper Chesapeake Medical Center</v>
          </cell>
          <cell r="C42" t="str">
            <v>Fallston, Maryland</v>
          </cell>
        </row>
        <row r="43">
          <cell r="A43" t="str">
            <v>0051</v>
          </cell>
          <cell r="B43" t="str">
            <v>Doctors Community Hospital</v>
          </cell>
          <cell r="C43" t="str">
            <v>Lanham, Maryland</v>
          </cell>
        </row>
        <row r="44">
          <cell r="A44" t="str">
            <v>0055</v>
          </cell>
          <cell r="B44" t="str">
            <v>Laurel Regional Hospital</v>
          </cell>
          <cell r="C44" t="str">
            <v>Laurel, Maryland</v>
          </cell>
        </row>
        <row r="45">
          <cell r="A45" t="str">
            <v>0060</v>
          </cell>
          <cell r="B45" t="str">
            <v>Fort Washington Medical Center</v>
          </cell>
          <cell r="C45" t="str">
            <v>Fort Washington, Maryland</v>
          </cell>
        </row>
        <row r="46">
          <cell r="A46" t="str">
            <v>0061</v>
          </cell>
          <cell r="B46" t="str">
            <v>Atlantic General Hospital</v>
          </cell>
          <cell r="C46" t="str">
            <v>Berlin, Maryland</v>
          </cell>
        </row>
        <row r="47">
          <cell r="A47" t="str">
            <v>0062</v>
          </cell>
          <cell r="B47" t="str">
            <v>MedStar Southern Maryland Hospital Center</v>
          </cell>
          <cell r="C47" t="str">
            <v>Clinton, Maryland</v>
          </cell>
        </row>
        <row r="48">
          <cell r="A48" t="str">
            <v>0063</v>
          </cell>
          <cell r="B48" t="str">
            <v>University of Maryland St. Joseph Medical Center</v>
          </cell>
          <cell r="C48" t="str">
            <v>Towson, Maryland</v>
          </cell>
        </row>
        <row r="49">
          <cell r="A49" t="str">
            <v>0087</v>
          </cell>
          <cell r="B49" t="str">
            <v>Germantown Emergency Center</v>
          </cell>
          <cell r="C49" t="str">
            <v>Germantown, Maryland</v>
          </cell>
        </row>
        <row r="50">
          <cell r="A50" t="str">
            <v>0088</v>
          </cell>
          <cell r="B50" t="str">
            <v>Queen Anne's Freestanding Emergency Center</v>
          </cell>
          <cell r="C50" t="str">
            <v>Queenstown, Maryland</v>
          </cell>
        </row>
        <row r="51">
          <cell r="A51" t="str">
            <v>0333</v>
          </cell>
          <cell r="B51" t="str">
            <v>Bowie Emergency Center</v>
          </cell>
          <cell r="C51" t="str">
            <v>Bowie, Maryland</v>
          </cell>
        </row>
        <row r="52">
          <cell r="A52" t="str">
            <v>0904</v>
          </cell>
          <cell r="B52" t="str">
            <v>Johns Hopkins (Oncology)</v>
          </cell>
          <cell r="C52" t="str">
            <v>Baltimore, Maryland</v>
          </cell>
        </row>
        <row r="53">
          <cell r="A53" t="str">
            <v>2001</v>
          </cell>
          <cell r="B53" t="str">
            <v>University of Maryland Rehabilitation &amp; Orthopaedic Institute</v>
          </cell>
          <cell r="C53" t="str">
            <v>Baltimore, Maryland</v>
          </cell>
        </row>
        <row r="54">
          <cell r="A54" t="str">
            <v>2004</v>
          </cell>
          <cell r="B54" t="str">
            <v>MedStar Good Samaritan Hospital</v>
          </cell>
          <cell r="C54" t="str">
            <v>Baltimore, Maryland</v>
          </cell>
        </row>
        <row r="55">
          <cell r="A55" t="str">
            <v>2781</v>
          </cell>
          <cell r="B55" t="str">
            <v>St. Luke's Institute</v>
          </cell>
          <cell r="C55" t="str">
            <v>Silver Spring, Maryland</v>
          </cell>
        </row>
        <row r="56">
          <cell r="A56" t="str">
            <v>3029</v>
          </cell>
          <cell r="B56" t="str">
            <v>Adventist Rehab. Hospital of MD</v>
          </cell>
          <cell r="C56" t="str">
            <v>Rockville, Maryland</v>
          </cell>
        </row>
        <row r="57">
          <cell r="A57" t="str">
            <v>3478</v>
          </cell>
          <cell r="B57" t="str">
            <v>Adventist Behavioral Health - Eastern Shore</v>
          </cell>
          <cell r="C57" t="str">
            <v>Cambridge, Maryland</v>
          </cell>
        </row>
        <row r="58">
          <cell r="A58" t="str">
            <v>4000</v>
          </cell>
          <cell r="B58" t="str">
            <v>Sheppard &amp; Enoch Pratt Hospital</v>
          </cell>
          <cell r="C58" t="str">
            <v>Baltimore, Maryland</v>
          </cell>
        </row>
        <row r="59">
          <cell r="A59" t="str">
            <v>4003</v>
          </cell>
          <cell r="B59" t="str">
            <v>Brook Lane Health Services</v>
          </cell>
          <cell r="C59" t="str">
            <v>Hagerstown, Maryland</v>
          </cell>
        </row>
        <row r="60">
          <cell r="A60" t="str">
            <v>4013</v>
          </cell>
          <cell r="B60" t="str">
            <v>Adventist Behavioral Health - Rockville</v>
          </cell>
          <cell r="C60" t="str">
            <v>Rockville, Maryland</v>
          </cell>
        </row>
        <row r="61">
          <cell r="A61" t="str">
            <v>5033</v>
          </cell>
          <cell r="B61" t="str">
            <v>Levindale</v>
          </cell>
          <cell r="C61" t="str">
            <v>Baltimore, Maryland</v>
          </cell>
        </row>
        <row r="62">
          <cell r="A62" t="str">
            <v>5034</v>
          </cell>
          <cell r="B62" t="str">
            <v>Mt. Washington Pediatric Hospital</v>
          </cell>
          <cell r="C62" t="str">
            <v>Baltimore, Maryland</v>
          </cell>
        </row>
        <row r="63">
          <cell r="A63" t="str">
            <v>5050</v>
          </cell>
          <cell r="B63" t="str">
            <v>Shady Grove Adventist Hospital</v>
          </cell>
          <cell r="C63" t="str">
            <v>Rockville, Maryland</v>
          </cell>
        </row>
        <row r="64">
          <cell r="A64" t="str">
            <v>5089</v>
          </cell>
          <cell r="B64" t="str">
            <v>University Specialty Hospital</v>
          </cell>
          <cell r="C64" t="str">
            <v>Baltimore, Maryland</v>
          </cell>
        </row>
        <row r="65">
          <cell r="A65" t="str">
            <v>8992</v>
          </cell>
          <cell r="B65" t="str">
            <v>University of Maryland - MIEMSS</v>
          </cell>
          <cell r="C65" t="str">
            <v>Baltimore, Maryland</v>
          </cell>
        </row>
        <row r="66">
          <cell r="A66" t="str">
            <v>8994</v>
          </cell>
          <cell r="B66" t="str">
            <v>University of Maryland - Cancer Center</v>
          </cell>
          <cell r="C66" t="str">
            <v>Baltimore, Maryland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9.8515625" style="0" bestFit="1" customWidth="1"/>
    <col min="2" max="2" width="70.57421875" style="0" bestFit="1" customWidth="1"/>
    <col min="3" max="3" width="17.28125" style="0" bestFit="1" customWidth="1"/>
    <col min="4" max="4" width="24.28125" style="0" bestFit="1" customWidth="1"/>
    <col min="5" max="5" width="17.28125" style="0" bestFit="1" customWidth="1"/>
    <col min="6" max="6" width="15.7109375" style="0" bestFit="1" customWidth="1"/>
    <col min="7" max="7" width="18.7109375" style="0" bestFit="1" customWidth="1"/>
  </cols>
  <sheetData>
    <row r="1" spans="1:7" ht="30">
      <c r="A1" s="1"/>
      <c r="B1" s="26" t="s">
        <v>0</v>
      </c>
      <c r="C1" s="24"/>
      <c r="D1" s="25"/>
      <c r="E1" s="24"/>
      <c r="F1" s="24"/>
      <c r="G1" s="2"/>
    </row>
    <row r="2" spans="1:7" ht="18">
      <c r="A2" s="1"/>
      <c r="B2" s="23" t="s">
        <v>68</v>
      </c>
      <c r="C2" s="2"/>
      <c r="D2" s="3"/>
      <c r="E2" s="2"/>
      <c r="F2" s="2"/>
      <c r="G2" s="2"/>
    </row>
    <row r="3" spans="1:7" ht="18">
      <c r="A3" s="1"/>
      <c r="B3" s="4" t="s">
        <v>67</v>
      </c>
      <c r="C3" s="2"/>
      <c r="D3" s="3"/>
      <c r="E3" s="2"/>
      <c r="F3" s="2"/>
      <c r="G3" s="2"/>
    </row>
    <row r="4" spans="1:7" ht="18">
      <c r="A4" s="1"/>
      <c r="B4" s="5"/>
      <c r="C4" s="6"/>
      <c r="D4" s="7"/>
      <c r="E4" s="6"/>
      <c r="F4" s="6"/>
      <c r="G4" s="1"/>
    </row>
    <row r="5" spans="1:6" ht="17.25">
      <c r="A5" s="1"/>
      <c r="B5" s="1"/>
      <c r="C5" s="1"/>
      <c r="D5" s="8" t="s">
        <v>1</v>
      </c>
      <c r="E5" s="9">
        <v>2360000</v>
      </c>
      <c r="F5" s="6"/>
    </row>
    <row r="6" spans="1:7" ht="17.25">
      <c r="A6" s="1"/>
      <c r="B6" s="1"/>
      <c r="C6" s="1"/>
      <c r="D6" s="8" t="s">
        <v>2</v>
      </c>
      <c r="E6" s="10">
        <f>E5/2</f>
        <v>1180000</v>
      </c>
      <c r="F6" s="6"/>
      <c r="G6" s="42" t="s">
        <v>66</v>
      </c>
    </row>
    <row r="7" spans="1:7" ht="17.25">
      <c r="A7" s="1"/>
      <c r="B7" s="1"/>
      <c r="C7" s="1"/>
      <c r="D7" s="8"/>
      <c r="E7" s="10"/>
      <c r="F7" s="6"/>
      <c r="G7" s="43" t="s">
        <v>65</v>
      </c>
    </row>
    <row r="8" spans="1:7" ht="17.25">
      <c r="A8" s="1"/>
      <c r="B8" s="1"/>
      <c r="C8" s="6"/>
      <c r="D8" s="7"/>
      <c r="E8" s="11" t="s">
        <v>3</v>
      </c>
      <c r="F8" s="11" t="s">
        <v>3</v>
      </c>
      <c r="G8" s="12"/>
    </row>
    <row r="9" spans="1:7" ht="17.25">
      <c r="A9" s="1" t="s">
        <v>4</v>
      </c>
      <c r="B9" s="1"/>
      <c r="C9" s="6"/>
      <c r="D9" s="7"/>
      <c r="E9" s="11" t="s">
        <v>5</v>
      </c>
      <c r="F9" s="11" t="s">
        <v>5</v>
      </c>
      <c r="G9" s="13" t="s">
        <v>6</v>
      </c>
    </row>
    <row r="10" spans="1:7" ht="18" thickBot="1">
      <c r="A10" s="1" t="s">
        <v>7</v>
      </c>
      <c r="B10" s="6" t="s">
        <v>8</v>
      </c>
      <c r="C10" s="14" t="s">
        <v>9</v>
      </c>
      <c r="D10" s="15" t="s">
        <v>10</v>
      </c>
      <c r="E10" s="11" t="s">
        <v>9</v>
      </c>
      <c r="F10" s="11" t="s">
        <v>11</v>
      </c>
      <c r="G10" s="16" t="s">
        <v>12</v>
      </c>
    </row>
    <row r="11" spans="1:7" ht="18">
      <c r="A11" s="17"/>
      <c r="B11" s="18"/>
      <c r="C11" s="19"/>
      <c r="D11" s="20"/>
      <c r="E11" s="21"/>
      <c r="F11" s="21"/>
      <c r="G11" s="22"/>
    </row>
    <row r="12" spans="1:7" ht="17.25">
      <c r="A12" s="36">
        <v>210023</v>
      </c>
      <c r="B12" s="36" t="s">
        <v>13</v>
      </c>
      <c r="C12" s="37">
        <v>25845</v>
      </c>
      <c r="D12" s="38">
        <v>562952500</v>
      </c>
      <c r="E12" s="31">
        <f>(C12/C$64)*$E$6</f>
        <v>53549.248044388645</v>
      </c>
      <c r="F12" s="31">
        <f>(D12/D$64)*$E$6</f>
        <v>41441.854735367844</v>
      </c>
      <c r="G12" s="32">
        <f aca="true" t="shared" si="0" ref="G12:G63">E12+F12</f>
        <v>94991.10277975649</v>
      </c>
    </row>
    <row r="13" spans="1:7" ht="17.25">
      <c r="A13" s="36">
        <v>210061</v>
      </c>
      <c r="B13" s="36" t="s">
        <v>14</v>
      </c>
      <c r="C13" s="37">
        <v>3355</v>
      </c>
      <c r="D13" s="38">
        <v>102371000</v>
      </c>
      <c r="E13" s="31">
        <f aca="true" t="shared" si="1" ref="E13:E63">(C13/C$64)*$E$6</f>
        <v>6951.353344512437</v>
      </c>
      <c r="F13" s="31">
        <f aca="true" t="shared" si="2" ref="F13:F63">(D13/D$64)*$E$6</f>
        <v>7536.060522183207</v>
      </c>
      <c r="G13" s="32">
        <f t="shared" si="0"/>
        <v>14487.413866695642</v>
      </c>
    </row>
    <row r="14" spans="1:7" ht="17.25">
      <c r="A14" s="36">
        <v>210013</v>
      </c>
      <c r="B14" s="36" t="s">
        <v>15</v>
      </c>
      <c r="C14" s="37">
        <v>4351</v>
      </c>
      <c r="D14" s="38">
        <v>117217800</v>
      </c>
      <c r="E14" s="31">
        <f t="shared" si="1"/>
        <v>9015.003994627006</v>
      </c>
      <c r="F14" s="31">
        <f t="shared" si="2"/>
        <v>8629.010511542983</v>
      </c>
      <c r="G14" s="32">
        <f t="shared" si="0"/>
        <v>17644.014506169988</v>
      </c>
    </row>
    <row r="15" spans="1:7" ht="17.25">
      <c r="A15" s="36">
        <v>210333</v>
      </c>
      <c r="B15" s="36" t="s">
        <v>16</v>
      </c>
      <c r="C15" s="37">
        <v>0</v>
      </c>
      <c r="D15" s="38">
        <v>20111300</v>
      </c>
      <c r="E15" s="31">
        <f t="shared" si="1"/>
        <v>0</v>
      </c>
      <c r="F15" s="31">
        <f t="shared" si="2"/>
        <v>1480.497152316409</v>
      </c>
      <c r="G15" s="32">
        <f t="shared" si="0"/>
        <v>1480.497152316409</v>
      </c>
    </row>
    <row r="16" spans="1:7" ht="17.25">
      <c r="A16" s="36">
        <v>210039</v>
      </c>
      <c r="B16" s="36" t="s">
        <v>17</v>
      </c>
      <c r="C16" s="37">
        <v>5289</v>
      </c>
      <c r="D16" s="38">
        <v>144499900</v>
      </c>
      <c r="E16" s="31">
        <f t="shared" si="1"/>
        <v>10958.482217325267</v>
      </c>
      <c r="F16" s="31">
        <f t="shared" si="2"/>
        <v>10637.387461775514</v>
      </c>
      <c r="G16" s="32">
        <f t="shared" si="0"/>
        <v>21595.869679100782</v>
      </c>
    </row>
    <row r="17" spans="1:7" ht="17.25">
      <c r="A17" s="36">
        <v>210033</v>
      </c>
      <c r="B17" s="36" t="s">
        <v>18</v>
      </c>
      <c r="C17" s="37">
        <v>10767</v>
      </c>
      <c r="D17" s="38">
        <v>254037700</v>
      </c>
      <c r="E17" s="31">
        <f t="shared" si="1"/>
        <v>22308.560792955406</v>
      </c>
      <c r="F17" s="31">
        <f t="shared" si="2"/>
        <v>18701.033321118488</v>
      </c>
      <c r="G17" s="32">
        <f t="shared" si="0"/>
        <v>41009.594114073894</v>
      </c>
    </row>
    <row r="18" spans="1:7" ht="17.25">
      <c r="A18" s="36">
        <v>210051</v>
      </c>
      <c r="B18" s="36" t="s">
        <v>19</v>
      </c>
      <c r="C18" s="37">
        <v>8643</v>
      </c>
      <c r="D18" s="38">
        <v>226462500</v>
      </c>
      <c r="E18" s="31">
        <f t="shared" si="1"/>
        <v>17907.763623433977</v>
      </c>
      <c r="F18" s="31">
        <f t="shared" si="2"/>
        <v>16671.079758964104</v>
      </c>
      <c r="G18" s="32">
        <f t="shared" si="0"/>
        <v>34578.84338239808</v>
      </c>
    </row>
    <row r="19" spans="1:7" ht="17.25">
      <c r="A19" s="36">
        <v>210005</v>
      </c>
      <c r="B19" s="36" t="s">
        <v>20</v>
      </c>
      <c r="C19" s="37">
        <v>16161</v>
      </c>
      <c r="D19" s="38">
        <v>346609902</v>
      </c>
      <c r="E19" s="31">
        <f t="shared" si="1"/>
        <v>33484.596542672276</v>
      </c>
      <c r="F19" s="31">
        <f t="shared" si="2"/>
        <v>25515.753475691257</v>
      </c>
      <c r="G19" s="32">
        <f t="shared" si="0"/>
        <v>59000.35001836353</v>
      </c>
    </row>
    <row r="20" spans="1:7" ht="17.25">
      <c r="A20" s="36">
        <v>210060</v>
      </c>
      <c r="B20" s="36" t="s">
        <v>21</v>
      </c>
      <c r="C20" s="37">
        <v>2257</v>
      </c>
      <c r="D20" s="38">
        <v>48291191.99999999</v>
      </c>
      <c r="E20" s="31">
        <f t="shared" si="1"/>
        <v>4676.364977217457</v>
      </c>
      <c r="F20" s="31">
        <f t="shared" si="2"/>
        <v>3554.9652303911207</v>
      </c>
      <c r="G20" s="32">
        <f t="shared" si="0"/>
        <v>8231.330207608578</v>
      </c>
    </row>
    <row r="21" spans="1:7" ht="17.25">
      <c r="A21" s="36">
        <v>210017</v>
      </c>
      <c r="B21" s="36" t="s">
        <v>22</v>
      </c>
      <c r="C21" s="37">
        <v>1891</v>
      </c>
      <c r="D21" s="38">
        <v>44693600.00000001</v>
      </c>
      <c r="E21" s="31">
        <f t="shared" si="1"/>
        <v>3918.035521452464</v>
      </c>
      <c r="F21" s="31">
        <f t="shared" si="2"/>
        <v>3290.1278150476933</v>
      </c>
      <c r="G21" s="32">
        <f t="shared" si="0"/>
        <v>7208.163336500157</v>
      </c>
    </row>
    <row r="22" spans="1:7" ht="17.25">
      <c r="A22" s="36">
        <v>210044</v>
      </c>
      <c r="B22" s="36" t="s">
        <v>23</v>
      </c>
      <c r="C22" s="37">
        <v>16262</v>
      </c>
      <c r="D22" s="38">
        <v>432707700</v>
      </c>
      <c r="E22" s="31">
        <f t="shared" si="1"/>
        <v>33693.862321448956</v>
      </c>
      <c r="F22" s="31">
        <f t="shared" si="2"/>
        <v>31853.859155568414</v>
      </c>
      <c r="G22" s="32">
        <f t="shared" si="0"/>
        <v>65547.72147701737</v>
      </c>
    </row>
    <row r="23" spans="1:7" ht="17.25">
      <c r="A23" s="36">
        <v>210087</v>
      </c>
      <c r="B23" s="36" t="s">
        <v>24</v>
      </c>
      <c r="C23" s="37">
        <v>0</v>
      </c>
      <c r="D23" s="38">
        <v>13555000</v>
      </c>
      <c r="E23" s="31">
        <f t="shared" si="1"/>
        <v>0</v>
      </c>
      <c r="F23" s="31">
        <f t="shared" si="2"/>
        <v>997.8538880951966</v>
      </c>
      <c r="G23" s="32">
        <f t="shared" si="0"/>
        <v>997.8538880951966</v>
      </c>
    </row>
    <row r="24" spans="1:7" ht="17.25">
      <c r="A24" s="36">
        <v>210004</v>
      </c>
      <c r="B24" s="36" t="s">
        <v>25</v>
      </c>
      <c r="C24" s="37">
        <v>28444</v>
      </c>
      <c r="D24" s="38">
        <v>480562300</v>
      </c>
      <c r="E24" s="31">
        <f t="shared" si="1"/>
        <v>58934.21595568159</v>
      </c>
      <c r="F24" s="31">
        <f t="shared" si="2"/>
        <v>35376.68458332499</v>
      </c>
      <c r="G24" s="32">
        <f t="shared" si="0"/>
        <v>94310.90053900657</v>
      </c>
    </row>
    <row r="25" spans="1:7" ht="17.25">
      <c r="A25" s="36">
        <v>210065</v>
      </c>
      <c r="B25" s="36" t="s">
        <v>26</v>
      </c>
      <c r="C25" s="37">
        <v>2647</v>
      </c>
      <c r="D25" s="38">
        <v>43305400</v>
      </c>
      <c r="E25" s="31">
        <f t="shared" si="1"/>
        <v>5484.420954671958</v>
      </c>
      <c r="F25" s="31">
        <f t="shared" si="2"/>
        <v>3187.935209554978</v>
      </c>
      <c r="G25" s="32">
        <f t="shared" si="0"/>
        <v>8672.356164226936</v>
      </c>
    </row>
    <row r="26" spans="1:7" ht="17.25">
      <c r="A26" s="36">
        <v>210029</v>
      </c>
      <c r="B26" s="36" t="s">
        <v>27</v>
      </c>
      <c r="C26" s="37">
        <v>19485</v>
      </c>
      <c r="D26" s="38">
        <v>618220800</v>
      </c>
      <c r="E26" s="31">
        <f t="shared" si="1"/>
        <v>40371.7197966691</v>
      </c>
      <c r="F26" s="31">
        <f t="shared" si="2"/>
        <v>45510.44109047015</v>
      </c>
      <c r="G26" s="32">
        <f t="shared" si="0"/>
        <v>85882.16088713925</v>
      </c>
    </row>
    <row r="27" spans="1:7" ht="17.25">
      <c r="A27" s="36">
        <v>210048</v>
      </c>
      <c r="B27" s="36" t="s">
        <v>28</v>
      </c>
      <c r="C27" s="37">
        <v>16533</v>
      </c>
      <c r="D27" s="38">
        <v>286302800</v>
      </c>
      <c r="E27" s="31">
        <f t="shared" si="1"/>
        <v>34255.357628859645</v>
      </c>
      <c r="F27" s="31">
        <f t="shared" si="2"/>
        <v>21076.234758579227</v>
      </c>
      <c r="G27" s="32">
        <f t="shared" si="0"/>
        <v>55331.59238743887</v>
      </c>
    </row>
    <row r="28" spans="1:7" ht="17.25">
      <c r="A28" s="36">
        <v>210009</v>
      </c>
      <c r="B28" s="36" t="s">
        <v>29</v>
      </c>
      <c r="C28" s="37">
        <v>47187</v>
      </c>
      <c r="D28" s="38">
        <v>2209868500</v>
      </c>
      <c r="E28" s="31">
        <f t="shared" si="1"/>
        <v>97768.55745678341</v>
      </c>
      <c r="F28" s="31">
        <f t="shared" si="2"/>
        <v>162679.88748831427</v>
      </c>
      <c r="G28" s="32">
        <f t="shared" si="0"/>
        <v>260448.44494509767</v>
      </c>
    </row>
    <row r="29" spans="1:7" ht="17.25">
      <c r="A29" s="36">
        <v>210055</v>
      </c>
      <c r="B29" s="36" t="s">
        <v>30</v>
      </c>
      <c r="C29" s="37">
        <v>4862</v>
      </c>
      <c r="D29" s="38">
        <v>106467900</v>
      </c>
      <c r="E29" s="31">
        <f t="shared" si="1"/>
        <v>10073.764518932776</v>
      </c>
      <c r="F29" s="31">
        <f t="shared" si="2"/>
        <v>7837.654590360057</v>
      </c>
      <c r="G29" s="32">
        <f t="shared" si="0"/>
        <v>17911.419109292834</v>
      </c>
    </row>
    <row r="30" spans="1:7" ht="17.25">
      <c r="A30" s="36">
        <v>210064</v>
      </c>
      <c r="B30" s="36" t="s">
        <v>31</v>
      </c>
      <c r="C30" s="37">
        <v>1312</v>
      </c>
      <c r="D30" s="38">
        <v>59785479</v>
      </c>
      <c r="E30" s="31">
        <f t="shared" si="1"/>
        <v>2718.3831856930897</v>
      </c>
      <c r="F30" s="31">
        <f t="shared" si="2"/>
        <v>4401.1193413341</v>
      </c>
      <c r="G30" s="32">
        <f t="shared" si="0"/>
        <v>7119.502527027189</v>
      </c>
    </row>
    <row r="31" spans="1:7" ht="17.25">
      <c r="A31" s="36">
        <v>210040</v>
      </c>
      <c r="B31" s="36" t="s">
        <v>32</v>
      </c>
      <c r="C31" s="37">
        <v>10431</v>
      </c>
      <c r="D31" s="38">
        <v>254115899.99999994</v>
      </c>
      <c r="E31" s="31">
        <f t="shared" si="1"/>
        <v>21612.3894893023</v>
      </c>
      <c r="F31" s="31">
        <f t="shared" si="2"/>
        <v>18706.79002890521</v>
      </c>
      <c r="G31" s="32">
        <f t="shared" si="0"/>
        <v>40319.17951820751</v>
      </c>
    </row>
    <row r="32" spans="1:7" ht="17.25">
      <c r="A32" s="36">
        <v>210045</v>
      </c>
      <c r="B32" s="36" t="s">
        <v>33</v>
      </c>
      <c r="C32" s="37">
        <v>299</v>
      </c>
      <c r="D32" s="38">
        <v>15059800</v>
      </c>
      <c r="E32" s="31">
        <f t="shared" si="1"/>
        <v>619.5095827151173</v>
      </c>
      <c r="F32" s="31">
        <f t="shared" si="2"/>
        <v>1108.6300246356357</v>
      </c>
      <c r="G32" s="32">
        <f t="shared" si="0"/>
        <v>1728.139607350753</v>
      </c>
    </row>
    <row r="33" spans="1:7" ht="17.25">
      <c r="A33" s="36">
        <v>210015</v>
      </c>
      <c r="B33" s="36" t="s">
        <v>34</v>
      </c>
      <c r="C33" s="37">
        <v>21414</v>
      </c>
      <c r="D33" s="38">
        <v>491172800</v>
      </c>
      <c r="E33" s="31">
        <f t="shared" si="1"/>
        <v>44368.48897746328</v>
      </c>
      <c r="F33" s="31">
        <f t="shared" si="2"/>
        <v>36157.77854714898</v>
      </c>
      <c r="G33" s="32">
        <f t="shared" si="0"/>
        <v>80526.26752461225</v>
      </c>
    </row>
    <row r="34" spans="1:7" ht="17.25">
      <c r="A34" s="36">
        <v>210056</v>
      </c>
      <c r="B34" s="36" t="s">
        <v>35</v>
      </c>
      <c r="C34" s="37">
        <v>10745</v>
      </c>
      <c r="D34" s="38">
        <v>303789300</v>
      </c>
      <c r="E34" s="31">
        <f t="shared" si="1"/>
        <v>22262.97814807336</v>
      </c>
      <c r="F34" s="31">
        <f t="shared" si="2"/>
        <v>22363.506762576028</v>
      </c>
      <c r="G34" s="32">
        <f t="shared" si="0"/>
        <v>44626.48491064939</v>
      </c>
    </row>
    <row r="35" spans="1:7" ht="17.25">
      <c r="A35" s="36">
        <v>210034</v>
      </c>
      <c r="B35" s="36" t="s">
        <v>36</v>
      </c>
      <c r="C35" s="37">
        <v>7115</v>
      </c>
      <c r="D35" s="38">
        <v>207452600</v>
      </c>
      <c r="E35" s="31">
        <f t="shared" si="1"/>
        <v>14741.841742535315</v>
      </c>
      <c r="F35" s="31">
        <f t="shared" si="2"/>
        <v>15271.662375909817</v>
      </c>
      <c r="G35" s="32">
        <f t="shared" si="0"/>
        <v>30013.504118445133</v>
      </c>
    </row>
    <row r="36" spans="1:7" ht="17.25">
      <c r="A36" s="36">
        <v>210018</v>
      </c>
      <c r="B36" s="36" t="s">
        <v>37</v>
      </c>
      <c r="C36" s="37">
        <v>8005</v>
      </c>
      <c r="D36" s="38">
        <v>174302200</v>
      </c>
      <c r="E36" s="31">
        <f t="shared" si="1"/>
        <v>16585.86692185456</v>
      </c>
      <c r="F36" s="31">
        <f t="shared" si="2"/>
        <v>12831.28941154899</v>
      </c>
      <c r="G36" s="32">
        <f t="shared" si="0"/>
        <v>29417.15633340355</v>
      </c>
    </row>
    <row r="37" spans="1:7" ht="17.25">
      <c r="A37" s="36">
        <v>210062</v>
      </c>
      <c r="B37" s="36" t="s">
        <v>38</v>
      </c>
      <c r="C37" s="37">
        <v>12877</v>
      </c>
      <c r="D37" s="38">
        <v>262672599.99999997</v>
      </c>
      <c r="E37" s="31">
        <f t="shared" si="1"/>
        <v>26680.350824824633</v>
      </c>
      <c r="F37" s="31">
        <f t="shared" si="2"/>
        <v>19336.693117379145</v>
      </c>
      <c r="G37" s="32">
        <f t="shared" si="0"/>
        <v>46017.043942203774</v>
      </c>
    </row>
    <row r="38" spans="1:7" ht="17.25">
      <c r="A38" s="36">
        <v>210028</v>
      </c>
      <c r="B38" s="36" t="s">
        <v>39</v>
      </c>
      <c r="C38" s="37">
        <v>6954</v>
      </c>
      <c r="D38" s="38">
        <v>166124099.99999997</v>
      </c>
      <c r="E38" s="31">
        <f t="shared" si="1"/>
        <v>14408.259659534868</v>
      </c>
      <c r="F38" s="31">
        <f t="shared" si="2"/>
        <v>12229.257033663976</v>
      </c>
      <c r="G38" s="32">
        <f t="shared" si="0"/>
        <v>26637.516693198842</v>
      </c>
    </row>
    <row r="39" spans="1:7" ht="17.25">
      <c r="A39" s="36">
        <v>210024</v>
      </c>
      <c r="B39" s="36" t="s">
        <v>40</v>
      </c>
      <c r="C39" s="37">
        <v>12059</v>
      </c>
      <c r="D39" s="38">
        <v>419374600</v>
      </c>
      <c r="E39" s="31">
        <f t="shared" si="1"/>
        <v>24985.505210573912</v>
      </c>
      <c r="F39" s="31">
        <f t="shared" si="2"/>
        <v>30872.340477931968</v>
      </c>
      <c r="G39" s="32">
        <f t="shared" si="0"/>
        <v>55857.845688505884</v>
      </c>
    </row>
    <row r="40" spans="1:7" ht="17.25">
      <c r="A40" s="36">
        <v>210008</v>
      </c>
      <c r="B40" s="36" t="s">
        <v>41</v>
      </c>
      <c r="C40" s="37">
        <v>13739</v>
      </c>
      <c r="D40" s="38">
        <v>495805900</v>
      </c>
      <c r="E40" s="31">
        <f t="shared" si="1"/>
        <v>28466.36172883945</v>
      </c>
      <c r="F40" s="31">
        <f t="shared" si="2"/>
        <v>36498.8450797151</v>
      </c>
      <c r="G40" s="32">
        <f t="shared" si="0"/>
        <v>64965.20680855455</v>
      </c>
    </row>
    <row r="41" spans="1:7" ht="17.25">
      <c r="A41" s="36">
        <v>210001</v>
      </c>
      <c r="B41" s="36" t="s">
        <v>42</v>
      </c>
      <c r="C41" s="37">
        <v>17029</v>
      </c>
      <c r="D41" s="38">
        <v>312302400</v>
      </c>
      <c r="E41" s="31">
        <f t="shared" si="1"/>
        <v>35283.03907710947</v>
      </c>
      <c r="F41" s="31">
        <f t="shared" si="2"/>
        <v>22990.200228805705</v>
      </c>
      <c r="G41" s="32">
        <f t="shared" si="0"/>
        <v>58273.23930591517</v>
      </c>
    </row>
    <row r="42" spans="1:7" ht="17.25">
      <c r="A42" s="36">
        <v>210019</v>
      </c>
      <c r="B42" s="36" t="s">
        <v>43</v>
      </c>
      <c r="C42" s="37">
        <v>17558</v>
      </c>
      <c r="D42" s="38">
        <v>422383500</v>
      </c>
      <c r="E42" s="31">
        <f t="shared" si="1"/>
        <v>36379.09449268237</v>
      </c>
      <c r="F42" s="31">
        <f t="shared" si="2"/>
        <v>31093.841220380484</v>
      </c>
      <c r="G42" s="32">
        <f t="shared" si="0"/>
        <v>67472.93571306285</v>
      </c>
    </row>
    <row r="43" spans="1:7" ht="17.25">
      <c r="A43" s="36">
        <v>210003</v>
      </c>
      <c r="B43" s="36" t="s">
        <v>44</v>
      </c>
      <c r="C43" s="37">
        <v>12118</v>
      </c>
      <c r="D43" s="38">
        <v>279091000</v>
      </c>
      <c r="E43" s="31">
        <f t="shared" si="1"/>
        <v>25107.749576393948</v>
      </c>
      <c r="F43" s="31">
        <f t="shared" si="2"/>
        <v>20545.336737910475</v>
      </c>
      <c r="G43" s="32">
        <f t="shared" si="0"/>
        <v>45653.086314304426</v>
      </c>
    </row>
    <row r="44" spans="1:7" ht="17.25">
      <c r="A44" s="36">
        <v>210088</v>
      </c>
      <c r="B44" s="36" t="s">
        <v>45</v>
      </c>
      <c r="C44" s="37">
        <v>0</v>
      </c>
      <c r="D44" s="38">
        <v>4794500</v>
      </c>
      <c r="E44" s="31">
        <f t="shared" si="1"/>
        <v>0</v>
      </c>
      <c r="F44" s="31">
        <f t="shared" si="2"/>
        <v>352.94802408501806</v>
      </c>
      <c r="G44" s="32">
        <f t="shared" si="0"/>
        <v>352.94802408501806</v>
      </c>
    </row>
    <row r="45" spans="1:7" ht="17.25">
      <c r="A45" s="36">
        <v>210057</v>
      </c>
      <c r="B45" s="36" t="s">
        <v>46</v>
      </c>
      <c r="C45" s="37">
        <v>16576</v>
      </c>
      <c r="D45" s="38">
        <v>389913199.99999994</v>
      </c>
      <c r="E45" s="31">
        <f t="shared" si="1"/>
        <v>34344.45098022001</v>
      </c>
      <c r="F45" s="31">
        <f t="shared" si="2"/>
        <v>28703.53394611877</v>
      </c>
      <c r="G45" s="32">
        <f t="shared" si="0"/>
        <v>63047.98492633878</v>
      </c>
    </row>
    <row r="46" spans="1:7" ht="17.25">
      <c r="A46" s="36">
        <v>210012</v>
      </c>
      <c r="B46" s="36" t="s">
        <v>47</v>
      </c>
      <c r="C46" s="37">
        <v>22169</v>
      </c>
      <c r="D46" s="38">
        <v>717312400</v>
      </c>
      <c r="E46" s="31">
        <f t="shared" si="1"/>
        <v>45932.80247227904</v>
      </c>
      <c r="F46" s="31">
        <f t="shared" si="2"/>
        <v>52805.08796155639</v>
      </c>
      <c r="G46" s="32">
        <f t="shared" si="0"/>
        <v>98737.89043383543</v>
      </c>
    </row>
    <row r="47" spans="1:7" ht="17.25">
      <c r="A47" s="36">
        <v>210011</v>
      </c>
      <c r="B47" s="36" t="s">
        <v>48</v>
      </c>
      <c r="C47" s="37">
        <v>16407</v>
      </c>
      <c r="D47" s="38">
        <v>418876800</v>
      </c>
      <c r="E47" s="31">
        <f t="shared" si="1"/>
        <v>33994.293389989725</v>
      </c>
      <c r="F47" s="31">
        <f t="shared" si="2"/>
        <v>30835.694836803686</v>
      </c>
      <c r="G47" s="32">
        <f t="shared" si="0"/>
        <v>64829.988226793415</v>
      </c>
    </row>
    <row r="48" spans="1:7" ht="17.25">
      <c r="A48" s="36">
        <v>210022</v>
      </c>
      <c r="B48" s="36" t="s">
        <v>49</v>
      </c>
      <c r="C48" s="37">
        <v>13866</v>
      </c>
      <c r="D48" s="38">
        <v>295844600</v>
      </c>
      <c r="E48" s="31">
        <f t="shared" si="1"/>
        <v>28729.497906113094</v>
      </c>
      <c r="F48" s="31">
        <f t="shared" si="2"/>
        <v>21778.656169824284</v>
      </c>
      <c r="G48" s="32">
        <f t="shared" si="0"/>
        <v>50508.154075937375</v>
      </c>
    </row>
    <row r="49" spans="1:7" ht="17.25">
      <c r="A49" s="36">
        <v>210049</v>
      </c>
      <c r="B49" s="36" t="s">
        <v>50</v>
      </c>
      <c r="C49" s="37">
        <v>11259</v>
      </c>
      <c r="D49" s="38">
        <v>320267600</v>
      </c>
      <c r="E49" s="31">
        <f t="shared" si="1"/>
        <v>23327.954487590316</v>
      </c>
      <c r="F49" s="31">
        <f t="shared" si="2"/>
        <v>23576.55993293376</v>
      </c>
      <c r="G49" s="32">
        <f t="shared" si="0"/>
        <v>46904.51442052408</v>
      </c>
    </row>
    <row r="50" spans="1:7" ht="17.25">
      <c r="A50" s="36">
        <v>210043</v>
      </c>
      <c r="B50" s="36" t="s">
        <v>51</v>
      </c>
      <c r="C50" s="37">
        <v>18123</v>
      </c>
      <c r="D50" s="38">
        <v>402010800</v>
      </c>
      <c r="E50" s="31">
        <f t="shared" si="1"/>
        <v>37549.73969078953</v>
      </c>
      <c r="F50" s="31">
        <f t="shared" si="2"/>
        <v>29594.101057636326</v>
      </c>
      <c r="G50" s="32">
        <f t="shared" si="0"/>
        <v>67143.84074842586</v>
      </c>
    </row>
    <row r="51" spans="1:7" ht="17.25">
      <c r="A51" s="36">
        <v>210035</v>
      </c>
      <c r="B51" s="36" t="s">
        <v>52</v>
      </c>
      <c r="C51" s="37">
        <v>6744</v>
      </c>
      <c r="D51" s="38">
        <v>148386400.00000003</v>
      </c>
      <c r="E51" s="31">
        <f t="shared" si="1"/>
        <v>13973.152594751675</v>
      </c>
      <c r="F51" s="31">
        <f t="shared" si="2"/>
        <v>10923.492894168137</v>
      </c>
      <c r="G51" s="32">
        <f t="shared" si="0"/>
        <v>24896.645488919814</v>
      </c>
    </row>
    <row r="52" spans="1:7" ht="17.25">
      <c r="A52" s="36">
        <v>210030</v>
      </c>
      <c r="B52" s="36" t="s">
        <v>53</v>
      </c>
      <c r="C52" s="37">
        <v>1859</v>
      </c>
      <c r="D52" s="38">
        <v>64477400</v>
      </c>
      <c r="E52" s="31">
        <f t="shared" si="1"/>
        <v>3851.73349253312</v>
      </c>
      <c r="F52" s="31">
        <f t="shared" si="2"/>
        <v>4746.515992937604</v>
      </c>
      <c r="G52" s="32">
        <f t="shared" si="0"/>
        <v>8598.249485470724</v>
      </c>
    </row>
    <row r="53" spans="1:7" ht="17.25">
      <c r="A53" s="36">
        <v>210010</v>
      </c>
      <c r="B53" s="36" t="s">
        <v>54</v>
      </c>
      <c r="C53" s="37">
        <v>2606</v>
      </c>
      <c r="D53" s="38">
        <v>56007200</v>
      </c>
      <c r="E53" s="31">
        <f t="shared" si="1"/>
        <v>5399.4714801190485</v>
      </c>
      <c r="F53" s="31">
        <f t="shared" si="2"/>
        <v>4122.98061831983</v>
      </c>
      <c r="G53" s="32">
        <f t="shared" si="0"/>
        <v>9522.452098438878</v>
      </c>
    </row>
    <row r="54" spans="1:7" ht="17.25">
      <c r="A54" s="36">
        <v>210037</v>
      </c>
      <c r="B54" s="36" t="s">
        <v>55</v>
      </c>
      <c r="C54" s="37">
        <v>7911</v>
      </c>
      <c r="D54" s="38">
        <v>192831500</v>
      </c>
      <c r="E54" s="31">
        <f t="shared" si="1"/>
        <v>16391.10471190399</v>
      </c>
      <c r="F54" s="31">
        <f t="shared" si="2"/>
        <v>14195.327334727324</v>
      </c>
      <c r="G54" s="32">
        <f t="shared" si="0"/>
        <v>30586.432046631315</v>
      </c>
    </row>
    <row r="55" spans="1:7" ht="17.25">
      <c r="A55" s="36">
        <v>218992</v>
      </c>
      <c r="B55" s="36" t="s">
        <v>56</v>
      </c>
      <c r="C55" s="37">
        <v>4216</v>
      </c>
      <c r="D55" s="38">
        <v>197941300</v>
      </c>
      <c r="E55" s="31">
        <f t="shared" si="1"/>
        <v>8735.292310123526</v>
      </c>
      <c r="F55" s="31">
        <f t="shared" si="2"/>
        <v>14571.48622793196</v>
      </c>
      <c r="G55" s="32">
        <f t="shared" si="0"/>
        <v>23306.778538055485</v>
      </c>
    </row>
    <row r="56" spans="1:7" ht="17.25">
      <c r="A56" s="36">
        <v>210058</v>
      </c>
      <c r="B56" s="36" t="s">
        <v>57</v>
      </c>
      <c r="C56" s="37">
        <v>3242</v>
      </c>
      <c r="D56" s="38">
        <v>120364600</v>
      </c>
      <c r="E56" s="31">
        <f t="shared" si="1"/>
        <v>6717.224304891003</v>
      </c>
      <c r="F56" s="31">
        <f t="shared" si="2"/>
        <v>8860.662788566808</v>
      </c>
      <c r="G56" s="32">
        <f t="shared" si="0"/>
        <v>15577.887093457812</v>
      </c>
    </row>
    <row r="57" spans="1:7" ht="17.25">
      <c r="A57" s="36">
        <v>210063</v>
      </c>
      <c r="B57" s="36" t="s">
        <v>58</v>
      </c>
      <c r="C57" s="37">
        <v>16268</v>
      </c>
      <c r="D57" s="38">
        <v>390826300</v>
      </c>
      <c r="E57" s="31">
        <f t="shared" si="1"/>
        <v>33706.293951871325</v>
      </c>
      <c r="F57" s="31">
        <f t="shared" si="2"/>
        <v>28770.75197527552</v>
      </c>
      <c r="G57" s="32">
        <f t="shared" si="0"/>
        <v>62477.04592714684</v>
      </c>
    </row>
    <row r="58" spans="1:7" ht="17.25">
      <c r="A58" s="36">
        <v>210006</v>
      </c>
      <c r="B58" s="36" t="s">
        <v>59</v>
      </c>
      <c r="C58" s="37">
        <v>4174</v>
      </c>
      <c r="D58" s="38">
        <v>104703700</v>
      </c>
      <c r="E58" s="31">
        <f t="shared" si="1"/>
        <v>8648.270897166887</v>
      </c>
      <c r="F58" s="31">
        <f t="shared" si="2"/>
        <v>7707.78267377005</v>
      </c>
      <c r="G58" s="32">
        <f t="shared" si="0"/>
        <v>16356.053570936936</v>
      </c>
    </row>
    <row r="59" spans="1:7" ht="17.25">
      <c r="A59" s="36">
        <v>210002</v>
      </c>
      <c r="B59" s="36" t="s">
        <v>60</v>
      </c>
      <c r="C59" s="37">
        <v>25120</v>
      </c>
      <c r="D59" s="38">
        <v>1313670900</v>
      </c>
      <c r="E59" s="31">
        <f t="shared" si="1"/>
        <v>52047.09270168477</v>
      </c>
      <c r="F59" s="31">
        <f t="shared" si="2"/>
        <v>96706.13170361609</v>
      </c>
      <c r="G59" s="32">
        <f t="shared" si="0"/>
        <v>148753.22440530086</v>
      </c>
    </row>
    <row r="60" spans="1:7" ht="17.25">
      <c r="A60" s="36">
        <v>210038</v>
      </c>
      <c r="B60" s="36" t="s">
        <v>61</v>
      </c>
      <c r="C60" s="37">
        <v>5592</v>
      </c>
      <c r="D60" s="38">
        <v>228795700</v>
      </c>
      <c r="E60" s="31">
        <f t="shared" si="1"/>
        <v>11586.279553655302</v>
      </c>
      <c r="F60" s="31">
        <f t="shared" si="2"/>
        <v>16842.838718145493</v>
      </c>
      <c r="G60" s="32">
        <f t="shared" si="0"/>
        <v>28429.118271800795</v>
      </c>
    </row>
    <row r="61" spans="1:7" ht="17.25">
      <c r="A61" s="36">
        <v>210032</v>
      </c>
      <c r="B61" s="36" t="s">
        <v>62</v>
      </c>
      <c r="C61" s="37">
        <v>5452</v>
      </c>
      <c r="D61" s="38">
        <v>157025000</v>
      </c>
      <c r="E61" s="31">
        <f t="shared" si="1"/>
        <v>11296.208177133176</v>
      </c>
      <c r="F61" s="31">
        <f t="shared" si="2"/>
        <v>11559.42506662842</v>
      </c>
      <c r="G61" s="32">
        <f t="shared" si="0"/>
        <v>22855.633243761597</v>
      </c>
    </row>
    <row r="62" spans="1:7" ht="17.25">
      <c r="A62" s="36">
        <v>210016</v>
      </c>
      <c r="B62" s="36" t="s">
        <v>63</v>
      </c>
      <c r="C62" s="37">
        <v>10415</v>
      </c>
      <c r="D62" s="38">
        <v>260621900.00000003</v>
      </c>
      <c r="E62" s="31">
        <f t="shared" si="1"/>
        <v>21579.23847484263</v>
      </c>
      <c r="F62" s="31">
        <f t="shared" si="2"/>
        <v>19185.73044911527</v>
      </c>
      <c r="G62" s="32">
        <f t="shared" si="0"/>
        <v>40764.9689239579</v>
      </c>
    </row>
    <row r="63" spans="1:7" ht="17.25">
      <c r="A63" s="36">
        <v>210027</v>
      </c>
      <c r="B63" s="36" t="s">
        <v>64</v>
      </c>
      <c r="C63" s="39">
        <v>11882</v>
      </c>
      <c r="D63" s="40">
        <v>322958900</v>
      </c>
      <c r="E63" s="34">
        <f t="shared" si="1"/>
        <v>24618.772113113788</v>
      </c>
      <c r="F63" s="34">
        <f t="shared" si="2"/>
        <v>23774.68049132776</v>
      </c>
      <c r="G63" s="35">
        <f t="shared" si="0"/>
        <v>48393.45260444155</v>
      </c>
    </row>
    <row r="64" spans="1:7" ht="17.25">
      <c r="A64" s="36"/>
      <c r="B64" s="36"/>
      <c r="C64" s="37">
        <f>SUM(C12:C63)</f>
        <v>569515</v>
      </c>
      <c r="D64" s="41">
        <f>SUM(D12:D63)</f>
        <v>16029300673</v>
      </c>
      <c r="E64" s="33">
        <f>SUM(E12:E63)</f>
        <v>1179999.9999999998</v>
      </c>
      <c r="F64" s="33">
        <f>SUM(F12:F63)</f>
        <v>1180000</v>
      </c>
      <c r="G64" s="33">
        <f>SUM(G12:G63)</f>
        <v>2360000</v>
      </c>
    </row>
    <row r="65" spans="3:4" ht="14.25">
      <c r="C65" s="30"/>
      <c r="D65" s="30"/>
    </row>
    <row r="66" spans="3:4" ht="14.25">
      <c r="C66" s="27"/>
      <c r="D66" s="28"/>
    </row>
    <row r="67" spans="3:4" ht="15">
      <c r="C67" s="27"/>
      <c r="D67" s="29"/>
    </row>
    <row r="68" spans="3:4" ht="14.25">
      <c r="C68" s="27"/>
      <c r="D68" s="28"/>
    </row>
    <row r="69" spans="3:4" ht="14.25">
      <c r="C69" s="27"/>
      <c r="D69" s="28"/>
    </row>
    <row r="70" spans="3:4" ht="14.25">
      <c r="C70" s="27"/>
      <c r="D70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Englert</dc:creator>
  <cp:keywords/>
  <dc:description/>
  <cp:lastModifiedBy>Ellen Englert</cp:lastModifiedBy>
  <dcterms:created xsi:type="dcterms:W3CDTF">2015-06-29T15:38:38Z</dcterms:created>
  <dcterms:modified xsi:type="dcterms:W3CDTF">2016-06-16T19:26:42Z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