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60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sharedStrings.xml><?xml version="1.0" encoding="utf-8"?>
<sst xmlns="http://schemas.openxmlformats.org/spreadsheetml/2006/main" count="73" uniqueCount="72">
  <si>
    <t>Calculation of Payments to the Maryland HealthCare Fund</t>
  </si>
  <si>
    <t>In Rates</t>
  </si>
  <si>
    <t>HOSPID</t>
  </si>
  <si>
    <t>Hospital</t>
  </si>
  <si>
    <t>Net Patient</t>
  </si>
  <si>
    <t>Maryland</t>
  </si>
  <si>
    <t>Monthly</t>
  </si>
  <si>
    <t>Name</t>
  </si>
  <si>
    <t xml:space="preserve">Estimated </t>
  </si>
  <si>
    <t>Revenue</t>
  </si>
  <si>
    <t>HealthCare</t>
  </si>
  <si>
    <t>Payment</t>
  </si>
  <si>
    <t>Gross Revenue</t>
  </si>
  <si>
    <t>Percent</t>
  </si>
  <si>
    <t>Net Revenue</t>
  </si>
  <si>
    <t>Assessment</t>
  </si>
  <si>
    <t>to Maryland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</si>
  <si>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</si>
  <si>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</si>
  <si>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</si>
  <si>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</si>
  <si>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</si>
  <si>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</si>
  <si>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</si>
  <si>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</si>
  <si>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</si>
  <si>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</si>
  <si>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</si>
  <si>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</si>
  <si>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</si>
  <si>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</si>
  <si>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</si>
  <si>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</si>
  <si>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</si>
  <si>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</si>
  <si>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</si>
  <si>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</si>
  <si>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</si>
  <si>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</si>
  <si>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</si>
  <si>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Johns Hopkins Bayview Med. Center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</si>
  <si>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</si>
  <si>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</si>
  <si>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</si>
  <si>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</si>
  <si>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</si>
  <si>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</si>
  <si>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</si>
  <si>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</si>
  <si>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</si>
  <si>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</si>
  <si>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</si>
  <si>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</si>
  <si>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</si>
  <si>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</si>
  <si>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</si>
  <si>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</si>
  <si>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</si>
  <si>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</si>
  <si>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</si>
  <si>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</si>
  <si>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</si>
  <si>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</si>
  <si>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</si>
  <si>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</si>
  <si>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Levindale</t>
  </si>
  <si>
    <t>Holy Cross Germantown Hospital*</t>
  </si>
  <si>
    <t>FY 2015</t>
  </si>
  <si>
    <t>FY 2017</t>
  </si>
  <si>
    <t>For Expanded Medicaid Coverage FY 2017</t>
  </si>
  <si>
    <t>ü</t>
  </si>
  <si>
    <t>(ADD M/U)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</si>
</sst>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&quot;$&quot;#,##0.0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[$-409]mmmm\ d\,\ yyyy;@"/>
    <numFmt numFmtId="176" formatCode="General;[Red]\-General"/>
    <numFmt numFmtId="177" formatCode="&quot;$&quot;#,##0"/>
    <numFmt numFmtId="178" formatCode="_(&quot;$&quot;* #,##0.0_);_(&quot;$&quot;* \(#,##0.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theme="1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left" wrapText="1"/>
    </xf>
    <xf numFmtId="0" fontId="39" fillId="33" borderId="0" xfId="0" applyFont="1" applyFill="1" applyAlignment="1">
      <alignment horizontal="center" wrapText="1"/>
    </xf>
    <xf numFmtId="10" fontId="40" fillId="33" borderId="0" xfId="0" applyNumberFormat="1" applyFont="1" applyFill="1" applyAlignment="1">
      <alignment horizontal="right" wrapText="1"/>
    </xf>
    <xf numFmtId="6" fontId="39" fillId="33" borderId="0" xfId="0" applyNumberFormat="1" applyFont="1" applyFill="1" applyAlignment="1">
      <alignment horizontal="right" wrapText="1"/>
    </xf>
    <xf numFmtId="10" fontId="39" fillId="33" borderId="0" xfId="0" applyNumberFormat="1" applyFont="1" applyFill="1" applyAlignment="1">
      <alignment horizontal="right" wrapText="1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left" wrapText="1"/>
    </xf>
    <xf numFmtId="171" fontId="39" fillId="33" borderId="0" xfId="44" applyNumberFormat="1" applyFont="1" applyFill="1" applyAlignment="1">
      <alignment horizontal="right" wrapText="1"/>
    </xf>
    <xf numFmtId="0" fontId="39" fillId="33" borderId="0" xfId="0" applyFont="1" applyFill="1" applyAlignment="1">
      <alignment horizontal="left" wrapText="1"/>
    </xf>
    <xf numFmtId="6" fontId="41" fillId="33" borderId="0" xfId="0" applyNumberFormat="1" applyFont="1" applyFill="1" applyAlignment="1">
      <alignment horizontal="right" wrapText="1"/>
    </xf>
    <xf numFmtId="10" fontId="41" fillId="33" borderId="0" xfId="0" applyNumberFormat="1" applyFont="1" applyFill="1" applyAlignment="1">
      <alignment horizontal="right" wrapText="1"/>
    </xf>
    <xf numFmtId="0" fontId="39" fillId="33" borderId="0" xfId="0" applyFont="1" applyFill="1" applyBorder="1" applyAlignment="1">
      <alignment horizontal="left" wrapText="1"/>
    </xf>
    <xf numFmtId="0" fontId="42" fillId="33" borderId="0" xfId="0" applyFont="1" applyFill="1" applyAlignment="1">
      <alignment horizontal="left" vertical="top" wrapText="1"/>
    </xf>
    <xf numFmtId="0" fontId="40" fillId="33" borderId="0" xfId="0" applyFont="1" applyFill="1" applyAlignment="1">
      <alignment horizontal="left" wrapText="1"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G59"/>
    </sheetView>
  </sheetViews>
  <sheetFormatPr defaultColWidth="9.140625" defaultRowHeight="15"/>
  <cols>
    <col min="2" max="2" width="32.8515625" style="0" customWidth="1"/>
    <col min="3" max="3" width="19.28125" style="0" customWidth="1"/>
    <col min="4" max="4" width="11.421875" style="0" customWidth="1"/>
    <col min="5" max="5" width="19.7109375" style="0" customWidth="1"/>
    <col min="6" max="7" width="13.7109375" style="0" customWidth="1"/>
    <col min="10" max="10" width="11.00390625" style="0" bestFit="1" customWidth="1"/>
    <col min="11" max="11" width="9.00390625" style="0" bestFit="1" customWidth="1"/>
    <col min="12" max="12" width="13.7109375" style="0" customWidth="1"/>
  </cols>
  <sheetData>
    <row r="1" spans="1:8" ht="24" customHeight="1">
      <c r="A1" s="14" t="s">
        <v>0</v>
      </c>
      <c r="B1" s="14"/>
      <c r="C1" s="14"/>
      <c r="D1" s="14"/>
      <c r="E1" s="14"/>
      <c r="F1" s="1"/>
      <c r="G1" s="1"/>
      <c r="H1" s="1"/>
    </row>
    <row r="2" spans="1:8" ht="14.25">
      <c r="A2" s="15" t="s">
        <v>69</v>
      </c>
      <c r="B2" s="15"/>
      <c r="C2" s="15"/>
      <c r="D2" s="1"/>
      <c r="E2" s="1"/>
      <c r="F2" s="7" t="s">
        <v>71</v>
      </c>
      <c r="G2" s="1"/>
      <c r="H2" s="1"/>
    </row>
    <row r="3" spans="1:8" ht="14.25">
      <c r="A3" s="1"/>
      <c r="B3" s="1"/>
      <c r="C3" s="1"/>
      <c r="D3" s="1"/>
      <c r="E3" s="1"/>
      <c r="F3" s="16" t="s">
        <v>70</v>
      </c>
      <c r="G3" s="1"/>
      <c r="H3" s="1"/>
    </row>
    <row r="4" spans="1:8" ht="14.25">
      <c r="A4" s="1"/>
      <c r="B4" s="1"/>
      <c r="C4" s="1"/>
      <c r="D4" s="1"/>
      <c r="E4" s="1"/>
      <c r="F4" s="3" t="s">
        <v>1</v>
      </c>
      <c r="G4" s="1"/>
      <c r="H4" s="1"/>
    </row>
    <row r="5" spans="1:8" ht="14.25">
      <c r="A5" s="3" t="s">
        <v>2</v>
      </c>
      <c r="B5" s="3" t="s">
        <v>3</v>
      </c>
      <c r="C5" s="1"/>
      <c r="D5" s="3" t="s">
        <v>4</v>
      </c>
      <c r="E5" s="1"/>
      <c r="F5" s="3" t="s">
        <v>5</v>
      </c>
      <c r="G5" s="3" t="s">
        <v>6</v>
      </c>
      <c r="H5" s="1"/>
    </row>
    <row r="6" spans="1:8" ht="14.25">
      <c r="A6" s="1"/>
      <c r="B6" s="3" t="s">
        <v>7</v>
      </c>
      <c r="C6" s="3" t="s">
        <v>8</v>
      </c>
      <c r="D6" s="3" t="s">
        <v>9</v>
      </c>
      <c r="E6" s="3" t="s">
        <v>8</v>
      </c>
      <c r="F6" s="3" t="s">
        <v>10</v>
      </c>
      <c r="G6" s="3" t="s">
        <v>11</v>
      </c>
      <c r="H6" s="1"/>
    </row>
    <row r="7" spans="1:8" ht="15" customHeight="1">
      <c r="A7" s="3"/>
      <c r="B7" s="3"/>
      <c r="C7" s="3" t="s">
        <v>12</v>
      </c>
      <c r="D7" s="3" t="s">
        <v>13</v>
      </c>
      <c r="E7" s="3" t="s">
        <v>14</v>
      </c>
      <c r="F7" s="3" t="s">
        <v>15</v>
      </c>
      <c r="G7" s="3" t="s">
        <v>16</v>
      </c>
      <c r="H7" s="1"/>
    </row>
    <row r="8" spans="1:8" ht="14.25">
      <c r="A8" s="3"/>
      <c r="B8" s="3"/>
      <c r="C8" s="7" t="s">
        <v>68</v>
      </c>
      <c r="D8" s="7" t="s">
        <v>67</v>
      </c>
      <c r="E8" s="3" t="str">
        <f>C8</f>
        <v>FY 2017</v>
      </c>
      <c r="F8" s="4">
        <v>0.0125</v>
      </c>
      <c r="G8" s="3"/>
      <c r="H8" s="1"/>
    </row>
    <row r="9" spans="1:8" ht="14.25">
      <c r="A9" s="1">
        <v>1</v>
      </c>
      <c r="B9" s="2" t="s">
        <v>17</v>
      </c>
      <c r="C9" s="5">
        <v>329800652.14570355</v>
      </c>
      <c r="D9" s="6">
        <v>0.8198383073585088</v>
      </c>
      <c r="E9" s="5">
        <f aca="true" t="shared" si="0" ref="E9:E57">C9*D9</f>
        <v>270383208.42086595</v>
      </c>
      <c r="F9" s="5">
        <f aca="true" t="shared" si="1" ref="F9:F57">E9*$F$8</f>
        <v>3379790.105260825</v>
      </c>
      <c r="G9" s="5">
        <f aca="true" t="shared" si="2" ref="G9:G57">F9/12</f>
        <v>281649.17543840205</v>
      </c>
      <c r="H9" s="1"/>
    </row>
    <row r="10" spans="1:8" ht="14.25">
      <c r="A10" s="1">
        <v>2</v>
      </c>
      <c r="B10" s="2" t="s">
        <v>18</v>
      </c>
      <c r="C10" s="5">
        <v>1384602798.098294</v>
      </c>
      <c r="D10" s="6">
        <v>0.8562484469207624</v>
      </c>
      <c r="E10" s="5">
        <f t="shared" si="0"/>
        <v>1185563995.4738061</v>
      </c>
      <c r="F10" s="5">
        <f t="shared" si="1"/>
        <v>14819549.943422578</v>
      </c>
      <c r="G10" s="5">
        <f t="shared" si="2"/>
        <v>1234962.4952852149</v>
      </c>
      <c r="H10" s="1"/>
    </row>
    <row r="11" spans="1:8" ht="14.25">
      <c r="A11" s="1">
        <v>3</v>
      </c>
      <c r="B11" s="2" t="s">
        <v>19</v>
      </c>
      <c r="C11" s="5">
        <v>292547225.4898571</v>
      </c>
      <c r="D11" s="6">
        <v>0.8519790701957426</v>
      </c>
      <c r="E11" s="5">
        <f t="shared" si="0"/>
        <v>249244113.1611927</v>
      </c>
      <c r="F11" s="5">
        <f t="shared" si="1"/>
        <v>3115551.4145149086</v>
      </c>
      <c r="G11" s="5">
        <f t="shared" si="2"/>
        <v>259629.28454290904</v>
      </c>
      <c r="H11" s="1"/>
    </row>
    <row r="12" spans="1:8" ht="14.25">
      <c r="A12" s="1">
        <v>4</v>
      </c>
      <c r="B12" s="2" t="s">
        <v>20</v>
      </c>
      <c r="C12" s="5">
        <v>516289345.44717467</v>
      </c>
      <c r="D12" s="6">
        <v>0.8340878112785792</v>
      </c>
      <c r="E12" s="5">
        <f t="shared" si="0"/>
        <v>430630650.1304842</v>
      </c>
      <c r="F12" s="5">
        <f t="shared" si="1"/>
        <v>5382883.126631053</v>
      </c>
      <c r="G12" s="5">
        <f t="shared" si="2"/>
        <v>448573.5938859211</v>
      </c>
      <c r="H12" s="1"/>
    </row>
    <row r="13" spans="1:8" ht="14.25">
      <c r="A13" s="1">
        <v>5</v>
      </c>
      <c r="B13" s="2" t="s">
        <v>21</v>
      </c>
      <c r="C13" s="5">
        <v>372768221.69795567</v>
      </c>
      <c r="D13" s="6">
        <v>0.8478453979655782</v>
      </c>
      <c r="E13" s="5">
        <f t="shared" si="0"/>
        <v>316049821.27442414</v>
      </c>
      <c r="F13" s="5">
        <f t="shared" si="1"/>
        <v>3950622.765930302</v>
      </c>
      <c r="G13" s="5">
        <f t="shared" si="2"/>
        <v>329218.5638275252</v>
      </c>
      <c r="H13" s="1"/>
    </row>
    <row r="14" spans="1:8" ht="14.25">
      <c r="A14" s="1">
        <v>6</v>
      </c>
      <c r="B14" s="2" t="s">
        <v>22</v>
      </c>
      <c r="C14" s="5">
        <v>106858971.21035759</v>
      </c>
      <c r="D14" s="6">
        <v>0.8279497286151303</v>
      </c>
      <c r="E14" s="5">
        <f t="shared" si="0"/>
        <v>88473856.21370758</v>
      </c>
      <c r="F14" s="5">
        <f t="shared" si="1"/>
        <v>1105923.2026713449</v>
      </c>
      <c r="G14" s="5">
        <f t="shared" si="2"/>
        <v>92160.26688927873</v>
      </c>
      <c r="H14" s="1"/>
    </row>
    <row r="15" spans="1:8" ht="14.25">
      <c r="A15" s="1">
        <v>8</v>
      </c>
      <c r="B15" s="2" t="s">
        <v>24</v>
      </c>
      <c r="C15" s="5">
        <v>525145223.5874364</v>
      </c>
      <c r="D15" s="6">
        <v>0.8513101619000498</v>
      </c>
      <c r="E15" s="5">
        <f t="shared" si="0"/>
        <v>447061465.31325835</v>
      </c>
      <c r="F15" s="5">
        <f t="shared" si="1"/>
        <v>5588268.31641573</v>
      </c>
      <c r="G15" s="5">
        <f t="shared" si="2"/>
        <v>465689.0263679775</v>
      </c>
      <c r="H15" s="1"/>
    </row>
    <row r="16" spans="1:8" ht="14.25">
      <c r="A16" s="1">
        <v>9</v>
      </c>
      <c r="B16" s="2" t="s">
        <v>25</v>
      </c>
      <c r="C16" s="5">
        <v>2319468161.6838145</v>
      </c>
      <c r="D16" s="6">
        <v>0.8325169217082375</v>
      </c>
      <c r="E16" s="5">
        <f t="shared" si="0"/>
        <v>1930996493.9652739</v>
      </c>
      <c r="F16" s="5">
        <f t="shared" si="1"/>
        <v>24137456.174565926</v>
      </c>
      <c r="G16" s="5">
        <f t="shared" si="2"/>
        <v>2011454.681213827</v>
      </c>
      <c r="H16" s="1"/>
    </row>
    <row r="17" spans="1:8" ht="14.25">
      <c r="A17" s="1">
        <v>10</v>
      </c>
      <c r="B17" s="2" t="s">
        <v>26</v>
      </c>
      <c r="C17" s="5">
        <v>52720333.02099404</v>
      </c>
      <c r="D17" s="6">
        <v>0.783796565441586</v>
      </c>
      <c r="E17" s="5">
        <f t="shared" si="0"/>
        <v>41322015.95079176</v>
      </c>
      <c r="F17" s="5">
        <f t="shared" si="1"/>
        <v>516525.199384897</v>
      </c>
      <c r="G17" s="5">
        <f t="shared" si="2"/>
        <v>43043.76661540809</v>
      </c>
      <c r="H17" s="1"/>
    </row>
    <row r="18" spans="1:8" ht="14.25">
      <c r="A18" s="1">
        <v>11</v>
      </c>
      <c r="B18" s="2" t="s">
        <v>27</v>
      </c>
      <c r="C18" s="5">
        <v>441390384.8235098</v>
      </c>
      <c r="D18" s="6">
        <v>0.8432035339078209</v>
      </c>
      <c r="E18" s="5">
        <f t="shared" si="0"/>
        <v>372181932.31611645</v>
      </c>
      <c r="F18" s="5">
        <f t="shared" si="1"/>
        <v>4652274.153951456</v>
      </c>
      <c r="G18" s="5">
        <f t="shared" si="2"/>
        <v>387689.51282928797</v>
      </c>
      <c r="H18" s="1"/>
    </row>
    <row r="19" spans="1:8" ht="14.25">
      <c r="A19" s="1">
        <v>12</v>
      </c>
      <c r="B19" s="2" t="s">
        <v>28</v>
      </c>
      <c r="C19" s="5">
        <v>753750043.2812654</v>
      </c>
      <c r="D19" s="6">
        <v>0.8254369630303338</v>
      </c>
      <c r="E19" s="5">
        <f t="shared" si="0"/>
        <v>622173146.6100703</v>
      </c>
      <c r="F19" s="5">
        <f t="shared" si="1"/>
        <v>7777164.33262588</v>
      </c>
      <c r="G19" s="5">
        <f t="shared" si="2"/>
        <v>648097.0277188233</v>
      </c>
      <c r="H19" s="1"/>
    </row>
    <row r="20" spans="1:8" ht="14.25">
      <c r="A20" s="1">
        <v>13</v>
      </c>
      <c r="B20" s="2" t="s">
        <v>29</v>
      </c>
      <c r="C20" s="5">
        <v>122674290.36349662</v>
      </c>
      <c r="D20" s="6">
        <v>0.8366439703724218</v>
      </c>
      <c r="E20" s="5">
        <f t="shared" si="0"/>
        <v>102634705.35233513</v>
      </c>
      <c r="F20" s="5">
        <f t="shared" si="1"/>
        <v>1282933.816904189</v>
      </c>
      <c r="G20" s="5">
        <f t="shared" si="2"/>
        <v>106911.15140868242</v>
      </c>
      <c r="H20" s="1"/>
    </row>
    <row r="21" spans="1:8" ht="14.25">
      <c r="A21" s="1">
        <v>15</v>
      </c>
      <c r="B21" s="2" t="s">
        <v>30</v>
      </c>
      <c r="C21" s="5">
        <v>518648212.7132179</v>
      </c>
      <c r="D21" s="6">
        <v>0.8515024498099243</v>
      </c>
      <c r="E21" s="5">
        <f t="shared" si="0"/>
        <v>441630223.71484375</v>
      </c>
      <c r="F21" s="5">
        <f t="shared" si="1"/>
        <v>5520377.796435547</v>
      </c>
      <c r="G21" s="5">
        <f t="shared" si="2"/>
        <v>460031.48303629557</v>
      </c>
      <c r="H21" s="1"/>
    </row>
    <row r="22" spans="1:8" ht="14.25">
      <c r="A22" s="1">
        <v>16</v>
      </c>
      <c r="B22" s="2" t="s">
        <v>31</v>
      </c>
      <c r="C22" s="5">
        <v>268541911.60723776</v>
      </c>
      <c r="D22" s="6">
        <v>0.8534283496513532</v>
      </c>
      <c r="E22" s="5">
        <f t="shared" si="0"/>
        <v>229181280.43518448</v>
      </c>
      <c r="F22" s="5">
        <f t="shared" si="1"/>
        <v>2864766.0054398063</v>
      </c>
      <c r="G22" s="5">
        <f t="shared" si="2"/>
        <v>238730.5004533172</v>
      </c>
      <c r="H22" s="1"/>
    </row>
    <row r="23" spans="1:8" ht="14.25">
      <c r="A23" s="1">
        <v>17</v>
      </c>
      <c r="B23" s="2" t="s">
        <v>32</v>
      </c>
      <c r="C23" s="5">
        <v>49456801.4134374</v>
      </c>
      <c r="D23" s="6">
        <v>0.8406038267043915</v>
      </c>
      <c r="E23" s="5">
        <f t="shared" si="0"/>
        <v>41573576.52469464</v>
      </c>
      <c r="F23" s="5">
        <f t="shared" si="1"/>
        <v>519669.70655868296</v>
      </c>
      <c r="G23" s="5">
        <f t="shared" si="2"/>
        <v>43305.808879890246</v>
      </c>
      <c r="H23" s="1"/>
    </row>
    <row r="24" spans="1:8" ht="14.25">
      <c r="A24" s="1">
        <v>18</v>
      </c>
      <c r="B24" s="2" t="s">
        <v>33</v>
      </c>
      <c r="C24" s="5">
        <v>179969488.70783168</v>
      </c>
      <c r="D24" s="6">
        <v>0.8463369555289606</v>
      </c>
      <c r="E24" s="5">
        <f t="shared" si="0"/>
        <v>152314829.16108993</v>
      </c>
      <c r="F24" s="5">
        <f t="shared" si="1"/>
        <v>1903935.3645136242</v>
      </c>
      <c r="G24" s="5">
        <f t="shared" si="2"/>
        <v>158661.28037613534</v>
      </c>
      <c r="H24" s="2"/>
    </row>
    <row r="25" spans="1:8" ht="14.25">
      <c r="A25" s="1">
        <v>19</v>
      </c>
      <c r="B25" s="2" t="s">
        <v>34</v>
      </c>
      <c r="C25" s="5">
        <v>441674685.0357997</v>
      </c>
      <c r="D25" s="6">
        <v>0.8513201865129675</v>
      </c>
      <c r="E25" s="5">
        <f t="shared" si="0"/>
        <v>376006575.2427332</v>
      </c>
      <c r="F25" s="5">
        <f t="shared" si="1"/>
        <v>4700082.190534165</v>
      </c>
      <c r="G25" s="5">
        <f t="shared" si="2"/>
        <v>391673.5158778471</v>
      </c>
      <c r="H25" s="1"/>
    </row>
    <row r="26" spans="1:8" ht="14.25">
      <c r="A26" s="1">
        <v>22</v>
      </c>
      <c r="B26" s="2" t="s">
        <v>35</v>
      </c>
      <c r="C26" s="5">
        <v>308086029.18622816</v>
      </c>
      <c r="D26" s="6">
        <v>0.8406184037160048</v>
      </c>
      <c r="E26" s="5">
        <f t="shared" si="0"/>
        <v>258982786.06172958</v>
      </c>
      <c r="F26" s="5">
        <f t="shared" si="1"/>
        <v>3237284.82577162</v>
      </c>
      <c r="G26" s="5">
        <f t="shared" si="2"/>
        <v>269773.7354809683</v>
      </c>
      <c r="H26" s="1"/>
    </row>
    <row r="27" spans="1:8" ht="14.25">
      <c r="A27" s="1">
        <v>23</v>
      </c>
      <c r="B27" s="2" t="s">
        <v>36</v>
      </c>
      <c r="C27" s="5">
        <v>591066531.2365911</v>
      </c>
      <c r="D27" s="6">
        <v>0.8479303479778488</v>
      </c>
      <c r="E27" s="5">
        <f t="shared" si="0"/>
        <v>501183249.50950277</v>
      </c>
      <c r="F27" s="5">
        <f t="shared" si="1"/>
        <v>6264790.618868785</v>
      </c>
      <c r="G27" s="5">
        <f t="shared" si="2"/>
        <v>522065.88490573206</v>
      </c>
      <c r="H27" s="1"/>
    </row>
    <row r="28" spans="1:8" ht="14.25">
      <c r="A28" s="1">
        <v>24</v>
      </c>
      <c r="B28" s="2" t="s">
        <v>37</v>
      </c>
      <c r="C28" s="5">
        <v>437049308.9491623</v>
      </c>
      <c r="D28" s="6">
        <v>0.8609112999671414</v>
      </c>
      <c r="E28" s="5">
        <f t="shared" si="0"/>
        <v>376260688.71716416</v>
      </c>
      <c r="F28" s="5">
        <f t="shared" si="1"/>
        <v>4703258.608964552</v>
      </c>
      <c r="G28" s="5">
        <f t="shared" si="2"/>
        <v>391938.2174137127</v>
      </c>
      <c r="H28" s="1"/>
    </row>
    <row r="29" spans="1:8" ht="14.25">
      <c r="A29" s="1">
        <v>27</v>
      </c>
      <c r="B29" s="2" t="s">
        <v>38</v>
      </c>
      <c r="C29" s="5">
        <v>320675063.0939194</v>
      </c>
      <c r="D29" s="6">
        <v>0.8132192672194511</v>
      </c>
      <c r="E29" s="5">
        <f t="shared" si="0"/>
        <v>260779139.8247884</v>
      </c>
      <c r="F29" s="5">
        <f t="shared" si="1"/>
        <v>3259739.2478098553</v>
      </c>
      <c r="G29" s="5">
        <f t="shared" si="2"/>
        <v>271644.93731748796</v>
      </c>
      <c r="H29" s="1"/>
    </row>
    <row r="30" spans="1:8" ht="14.25">
      <c r="A30" s="1">
        <v>28</v>
      </c>
      <c r="B30" s="2" t="s">
        <v>39</v>
      </c>
      <c r="C30" s="5">
        <v>181625877.5283996</v>
      </c>
      <c r="D30" s="6">
        <v>0.8431960657725158</v>
      </c>
      <c r="E30" s="5">
        <f t="shared" si="0"/>
        <v>153146225.37442732</v>
      </c>
      <c r="F30" s="5">
        <f t="shared" si="1"/>
        <v>1914327.8171803416</v>
      </c>
      <c r="G30" s="5">
        <f t="shared" si="2"/>
        <v>159527.3180983618</v>
      </c>
      <c r="H30" s="1"/>
    </row>
    <row r="31" spans="1:8" ht="14.25">
      <c r="A31" s="1">
        <v>29</v>
      </c>
      <c r="B31" s="2" t="s">
        <v>40</v>
      </c>
      <c r="C31" s="5">
        <v>650948278.2761396</v>
      </c>
      <c r="D31" s="6">
        <v>0.8208832507738335</v>
      </c>
      <c r="E31" s="5">
        <f t="shared" si="0"/>
        <v>534352538.75694746</v>
      </c>
      <c r="F31" s="5">
        <f t="shared" si="1"/>
        <v>6679406.734461844</v>
      </c>
      <c r="G31" s="5">
        <f t="shared" si="2"/>
        <v>556617.2278718203</v>
      </c>
      <c r="H31" s="1"/>
    </row>
    <row r="32" spans="1:8" ht="14.25">
      <c r="A32" s="1">
        <v>30</v>
      </c>
      <c r="B32" s="2" t="s">
        <v>41</v>
      </c>
      <c r="C32" s="5">
        <v>58119885.00527248</v>
      </c>
      <c r="D32" s="6">
        <v>0.7269719959241532</v>
      </c>
      <c r="E32" s="5">
        <f t="shared" si="0"/>
        <v>42251528.805165194</v>
      </c>
      <c r="F32" s="5">
        <f t="shared" si="1"/>
        <v>528144.110064565</v>
      </c>
      <c r="G32" s="5">
        <f t="shared" si="2"/>
        <v>44012.00917204708</v>
      </c>
      <c r="H32" s="1"/>
    </row>
    <row r="33" spans="1:8" ht="14.25">
      <c r="A33" s="1">
        <v>32</v>
      </c>
      <c r="B33" s="2" t="s">
        <v>42</v>
      </c>
      <c r="C33" s="5">
        <v>163695872.41157994</v>
      </c>
      <c r="D33" s="6">
        <v>0.8462014547365072</v>
      </c>
      <c r="E33" s="5">
        <f t="shared" si="0"/>
        <v>138519685.3690406</v>
      </c>
      <c r="F33" s="5">
        <f t="shared" si="1"/>
        <v>1731496.0671130077</v>
      </c>
      <c r="G33" s="5">
        <f t="shared" si="2"/>
        <v>144291.33892608396</v>
      </c>
      <c r="H33" s="1"/>
    </row>
    <row r="34" spans="1:8" ht="14.25">
      <c r="A34" s="1">
        <v>33</v>
      </c>
      <c r="B34" s="2" t="s">
        <v>43</v>
      </c>
      <c r="C34" s="5">
        <v>261394391.1192889</v>
      </c>
      <c r="D34" s="6">
        <v>0.8570474461074086</v>
      </c>
      <c r="E34" s="5">
        <f t="shared" si="0"/>
        <v>224027395.33558762</v>
      </c>
      <c r="F34" s="5">
        <f t="shared" si="1"/>
        <v>2800342.4416948454</v>
      </c>
      <c r="G34" s="5">
        <f t="shared" si="2"/>
        <v>233361.87014123713</v>
      </c>
      <c r="H34" s="1"/>
    </row>
    <row r="35" spans="1:8" ht="14.25">
      <c r="A35" s="1">
        <v>34</v>
      </c>
      <c r="B35" s="2" t="s">
        <v>44</v>
      </c>
      <c r="C35" s="5">
        <v>199163458.8897731</v>
      </c>
      <c r="D35" s="6">
        <v>0.792675048324292</v>
      </c>
      <c r="E35" s="5">
        <f t="shared" si="0"/>
        <v>157871904.39988405</v>
      </c>
      <c r="F35" s="5">
        <f t="shared" si="1"/>
        <v>1973398.8049985506</v>
      </c>
      <c r="G35" s="5">
        <f t="shared" si="2"/>
        <v>164449.9004165459</v>
      </c>
      <c r="H35" s="1"/>
    </row>
    <row r="36" spans="1:8" ht="14.25">
      <c r="A36" s="1">
        <v>35</v>
      </c>
      <c r="B36" s="2" t="s">
        <v>45</v>
      </c>
      <c r="C36" s="5">
        <v>152763758.06060407</v>
      </c>
      <c r="D36" s="6">
        <v>0.8336776538146353</v>
      </c>
      <c r="E36" s="5">
        <f t="shared" si="0"/>
        <v>127355731.40787098</v>
      </c>
      <c r="F36" s="5">
        <f t="shared" si="1"/>
        <v>1591946.6425983873</v>
      </c>
      <c r="G36" s="5">
        <f t="shared" si="2"/>
        <v>132662.22021653227</v>
      </c>
      <c r="H36" s="1"/>
    </row>
    <row r="37" spans="1:8" ht="14.25">
      <c r="A37" s="1">
        <v>37</v>
      </c>
      <c r="B37" s="2" t="s">
        <v>46</v>
      </c>
      <c r="C37" s="5">
        <v>204434708.05594632</v>
      </c>
      <c r="D37" s="6">
        <v>0.845986578956239</v>
      </c>
      <c r="E37" s="5">
        <f t="shared" si="0"/>
        <v>172949019.2881675</v>
      </c>
      <c r="F37" s="5">
        <f t="shared" si="1"/>
        <v>2161862.741102094</v>
      </c>
      <c r="G37" s="5">
        <f t="shared" si="2"/>
        <v>180155.2284251745</v>
      </c>
      <c r="H37" s="1"/>
    </row>
    <row r="38" spans="1:8" ht="14.25">
      <c r="A38" s="1">
        <v>38</v>
      </c>
      <c r="B38" s="2" t="s">
        <v>47</v>
      </c>
      <c r="C38" s="5">
        <v>238410948.4752471</v>
      </c>
      <c r="D38" s="6">
        <v>0.8093889002284571</v>
      </c>
      <c r="E38" s="5">
        <f t="shared" si="0"/>
        <v>192967175.3888036</v>
      </c>
      <c r="F38" s="5">
        <f t="shared" si="1"/>
        <v>2412089.692360045</v>
      </c>
      <c r="G38" s="5">
        <f t="shared" si="2"/>
        <v>201007.47436333707</v>
      </c>
      <c r="H38" s="1"/>
    </row>
    <row r="39" spans="1:8" ht="14.25">
      <c r="A39" s="1">
        <v>39</v>
      </c>
      <c r="B39" s="2" t="s">
        <v>48</v>
      </c>
      <c r="C39" s="5">
        <v>150594072.2044451</v>
      </c>
      <c r="D39" s="6">
        <v>0.8625733994971623</v>
      </c>
      <c r="E39" s="5">
        <f t="shared" si="0"/>
        <v>129898440.80550931</v>
      </c>
      <c r="F39" s="5">
        <f t="shared" si="1"/>
        <v>1623730.5100688664</v>
      </c>
      <c r="G39" s="5">
        <f t="shared" si="2"/>
        <v>135310.8758390722</v>
      </c>
      <c r="H39" s="1"/>
    </row>
    <row r="40" spans="1:8" ht="14.25">
      <c r="A40" s="1">
        <v>40</v>
      </c>
      <c r="B40" s="2" t="s">
        <v>49</v>
      </c>
      <c r="C40" s="5">
        <v>265530359.2420405</v>
      </c>
      <c r="D40" s="6">
        <v>0.8189291815270121</v>
      </c>
      <c r="E40" s="5">
        <f t="shared" si="0"/>
        <v>217450559.7646577</v>
      </c>
      <c r="F40" s="5">
        <f t="shared" si="1"/>
        <v>2718131.9970582216</v>
      </c>
      <c r="G40" s="5">
        <f t="shared" si="2"/>
        <v>226510.9997548518</v>
      </c>
      <c r="H40" s="1"/>
    </row>
    <row r="41" spans="1:8" ht="14.25">
      <c r="A41" s="1">
        <v>43</v>
      </c>
      <c r="B41" s="2" t="s">
        <v>50</v>
      </c>
      <c r="C41" s="5">
        <v>425038937.33468163</v>
      </c>
      <c r="D41" s="6">
        <v>0.8024223130323862</v>
      </c>
      <c r="E41" s="5">
        <f t="shared" si="0"/>
        <v>341060727.22492266</v>
      </c>
      <c r="F41" s="5">
        <f t="shared" si="1"/>
        <v>4263259.090311534</v>
      </c>
      <c r="G41" s="5">
        <f t="shared" si="2"/>
        <v>355271.59085929446</v>
      </c>
      <c r="H41" s="1"/>
    </row>
    <row r="42" spans="1:8" ht="15" customHeight="1">
      <c r="A42" s="1">
        <v>44</v>
      </c>
      <c r="B42" s="2" t="s">
        <v>51</v>
      </c>
      <c r="C42" s="5">
        <v>452054495.52045155</v>
      </c>
      <c r="D42" s="6">
        <v>0.8528311398202528</v>
      </c>
      <c r="E42" s="5">
        <f t="shared" si="0"/>
        <v>385526150.6755761</v>
      </c>
      <c r="F42" s="5">
        <f t="shared" si="1"/>
        <v>4819076.883444701</v>
      </c>
      <c r="G42" s="5">
        <f t="shared" si="2"/>
        <v>401589.74028705846</v>
      </c>
      <c r="H42" s="1"/>
    </row>
    <row r="43" spans="1:8" ht="14.25">
      <c r="A43" s="1">
        <v>45</v>
      </c>
      <c r="B43" s="2" t="s">
        <v>52</v>
      </c>
      <c r="C43" s="5">
        <v>15581853.413159268</v>
      </c>
      <c r="D43" s="6">
        <v>0.7888586415490249</v>
      </c>
      <c r="E43" s="5">
        <f t="shared" si="0"/>
        <v>12291879.716320856</v>
      </c>
      <c r="F43" s="5">
        <f t="shared" si="1"/>
        <v>153648.4964540107</v>
      </c>
      <c r="G43" s="5">
        <f t="shared" si="2"/>
        <v>12804.041371167557</v>
      </c>
      <c r="H43" s="1"/>
    </row>
    <row r="44" spans="1:8" ht="14.25">
      <c r="A44" s="1">
        <v>48</v>
      </c>
      <c r="B44" s="2" t="s">
        <v>53</v>
      </c>
      <c r="C44" s="5">
        <v>303762239.76773703</v>
      </c>
      <c r="D44" s="6">
        <v>0.8483668339953364</v>
      </c>
      <c r="E44" s="5">
        <f t="shared" si="0"/>
        <v>257701809.63908735</v>
      </c>
      <c r="F44" s="5">
        <f t="shared" si="1"/>
        <v>3221272.620488592</v>
      </c>
      <c r="G44" s="5">
        <f t="shared" si="2"/>
        <v>268439.385040716</v>
      </c>
      <c r="H44" s="1"/>
    </row>
    <row r="45" spans="1:8" ht="14.25">
      <c r="A45" s="1">
        <v>49</v>
      </c>
      <c r="B45" s="2" t="s">
        <v>54</v>
      </c>
      <c r="C45" s="5">
        <v>340377621.1782054</v>
      </c>
      <c r="D45" s="6">
        <v>0.8374054446968721</v>
      </c>
      <c r="E45" s="5">
        <f t="shared" si="0"/>
        <v>285034073.22759855</v>
      </c>
      <c r="F45" s="5">
        <f t="shared" si="1"/>
        <v>3562925.915344982</v>
      </c>
      <c r="G45" s="5">
        <f t="shared" si="2"/>
        <v>296910.49294541514</v>
      </c>
      <c r="H45" s="1"/>
    </row>
    <row r="46" spans="1:8" ht="14.25">
      <c r="A46" s="1">
        <v>51</v>
      </c>
      <c r="B46" s="2" t="s">
        <v>55</v>
      </c>
      <c r="C46" s="5">
        <v>238250926.30838007</v>
      </c>
      <c r="D46" s="6">
        <v>0.8253289989291824</v>
      </c>
      <c r="E46" s="5">
        <f t="shared" si="0"/>
        <v>196635398.50404572</v>
      </c>
      <c r="F46" s="5">
        <f t="shared" si="1"/>
        <v>2457942.4813005715</v>
      </c>
      <c r="G46" s="5">
        <f t="shared" si="2"/>
        <v>204828.54010838096</v>
      </c>
      <c r="H46" s="1"/>
    </row>
    <row r="47" spans="1:8" ht="14.25">
      <c r="A47" s="1">
        <v>55</v>
      </c>
      <c r="B47" s="2" t="s">
        <v>57</v>
      </c>
      <c r="C47" s="5">
        <v>108077661.9453696</v>
      </c>
      <c r="D47" s="6">
        <v>0.848697985308248</v>
      </c>
      <c r="E47" s="5">
        <f t="shared" si="0"/>
        <v>91725293.94986108</v>
      </c>
      <c r="F47" s="5">
        <f t="shared" si="1"/>
        <v>1146566.1743732635</v>
      </c>
      <c r="G47" s="5">
        <f t="shared" si="2"/>
        <v>95547.18119777196</v>
      </c>
      <c r="H47" s="1"/>
    </row>
    <row r="48" spans="1:8" ht="14.25">
      <c r="A48" s="1">
        <v>60</v>
      </c>
      <c r="B48" s="2" t="s">
        <v>58</v>
      </c>
      <c r="C48" s="5">
        <v>49718159.946885616</v>
      </c>
      <c r="D48" s="6">
        <v>0.8563289553921137</v>
      </c>
      <c r="E48" s="5">
        <f t="shared" si="0"/>
        <v>42575099.97133459</v>
      </c>
      <c r="F48" s="5">
        <f t="shared" si="1"/>
        <v>532188.7496416824</v>
      </c>
      <c r="G48" s="5">
        <f t="shared" si="2"/>
        <v>44349.0624701402</v>
      </c>
      <c r="H48" s="1"/>
    </row>
    <row r="49" spans="1:8" ht="14.25">
      <c r="A49" s="1">
        <v>61</v>
      </c>
      <c r="B49" s="2" t="s">
        <v>59</v>
      </c>
      <c r="C49" s="5">
        <v>107968920.77571853</v>
      </c>
      <c r="D49" s="6">
        <v>0.8656426136308134</v>
      </c>
      <c r="E49" s="5">
        <f t="shared" si="0"/>
        <v>93462498.77119121</v>
      </c>
      <c r="F49" s="5">
        <f t="shared" si="1"/>
        <v>1168281.2346398903</v>
      </c>
      <c r="G49" s="5">
        <f t="shared" si="2"/>
        <v>97356.7695533242</v>
      </c>
      <c r="H49" s="1"/>
    </row>
    <row r="50" spans="1:8" ht="14.25">
      <c r="A50" s="1">
        <v>62</v>
      </c>
      <c r="B50" s="2" t="s">
        <v>56</v>
      </c>
      <c r="C50" s="5">
        <v>279984054.46994114</v>
      </c>
      <c r="D50" s="6">
        <v>0.8227481480139154</v>
      </c>
      <c r="E50" s="5">
        <f t="shared" si="0"/>
        <v>230356362.28857127</v>
      </c>
      <c r="F50" s="5">
        <f t="shared" si="1"/>
        <v>2879454.528607141</v>
      </c>
      <c r="G50" s="5">
        <f t="shared" si="2"/>
        <v>239954.5440505951</v>
      </c>
      <c r="H50" s="1"/>
    </row>
    <row r="51" spans="1:8" ht="14.25">
      <c r="A51" s="1">
        <v>63</v>
      </c>
      <c r="B51" s="2" t="s">
        <v>23</v>
      </c>
      <c r="C51" s="5">
        <v>413632893.9632199</v>
      </c>
      <c r="D51" s="6">
        <v>0.8287296318338865</v>
      </c>
      <c r="E51" s="5">
        <f t="shared" si="0"/>
        <v>342789835.9285242</v>
      </c>
      <c r="F51" s="5">
        <f t="shared" si="1"/>
        <v>4284872.949106553</v>
      </c>
      <c r="G51" s="5">
        <f t="shared" si="2"/>
        <v>357072.7457588794</v>
      </c>
      <c r="H51" s="1"/>
    </row>
    <row r="52" spans="1:8" ht="14.25">
      <c r="A52" s="1">
        <v>65</v>
      </c>
      <c r="B52" s="10" t="s">
        <v>66</v>
      </c>
      <c r="C52" s="5">
        <v>83713677.15257019</v>
      </c>
      <c r="D52" s="6">
        <v>0.832628332725249</v>
      </c>
      <c r="E52" s="5">
        <f t="shared" si="0"/>
        <v>69702379.43384428</v>
      </c>
      <c r="F52" s="5">
        <f t="shared" si="1"/>
        <v>871279.7429230536</v>
      </c>
      <c r="G52" s="5">
        <f t="shared" si="2"/>
        <v>72606.6452435878</v>
      </c>
      <c r="H52" s="1"/>
    </row>
    <row r="53" spans="1:8" ht="14.25">
      <c r="A53" s="1">
        <v>2001</v>
      </c>
      <c r="B53" s="2" t="s">
        <v>60</v>
      </c>
      <c r="C53" s="5">
        <v>125549404.70820813</v>
      </c>
      <c r="D53" s="6">
        <v>0.8404265041382599</v>
      </c>
      <c r="E53" s="5">
        <f t="shared" si="0"/>
        <v>105515047.29555894</v>
      </c>
      <c r="F53" s="5">
        <f t="shared" si="1"/>
        <v>1318938.091194487</v>
      </c>
      <c r="G53" s="5">
        <f t="shared" si="2"/>
        <v>109911.50759954058</v>
      </c>
      <c r="H53" s="1"/>
    </row>
    <row r="54" spans="1:8" ht="14.25">
      <c r="A54" s="1">
        <v>2004</v>
      </c>
      <c r="B54" s="2" t="s">
        <v>61</v>
      </c>
      <c r="C54" s="5">
        <v>296988822.61406255</v>
      </c>
      <c r="D54" s="6">
        <v>0.8142070635140867</v>
      </c>
      <c r="E54" s="5">
        <f t="shared" si="0"/>
        <v>241810397.15710184</v>
      </c>
      <c r="F54" s="5">
        <f t="shared" si="1"/>
        <v>3022629.964463773</v>
      </c>
      <c r="G54" s="5">
        <f t="shared" si="2"/>
        <v>251885.8303719811</v>
      </c>
      <c r="H54" s="1"/>
    </row>
    <row r="55" spans="1:8" ht="14.25">
      <c r="A55" s="1">
        <v>5050</v>
      </c>
      <c r="B55" s="8" t="s">
        <v>62</v>
      </c>
      <c r="C55" s="5">
        <v>399254366.67205715</v>
      </c>
      <c r="D55" s="6">
        <v>0.8547934232542012</v>
      </c>
      <c r="E55" s="5">
        <f t="shared" si="0"/>
        <v>341280006.83679575</v>
      </c>
      <c r="F55" s="5">
        <f t="shared" si="1"/>
        <v>4266000.085459947</v>
      </c>
      <c r="G55" s="5">
        <f t="shared" si="2"/>
        <v>355500.0071216622</v>
      </c>
      <c r="H55" s="1"/>
    </row>
    <row r="56" spans="1:8" ht="14.25">
      <c r="A56" s="1">
        <v>8992</v>
      </c>
      <c r="B56" s="8" t="s">
        <v>63</v>
      </c>
      <c r="C56" s="5">
        <v>208043533.4670936</v>
      </c>
      <c r="D56" s="6">
        <v>0.8582853898100092</v>
      </c>
      <c r="E56" s="5">
        <f t="shared" si="0"/>
        <v>178560725.21925613</v>
      </c>
      <c r="F56" s="5">
        <f t="shared" si="1"/>
        <v>2232009.0652407017</v>
      </c>
      <c r="G56" s="5">
        <f t="shared" si="2"/>
        <v>186000.75543672513</v>
      </c>
      <c r="H56" s="1"/>
    </row>
    <row r="57" spans="1:8" ht="14.25">
      <c r="A57" s="1">
        <v>5033</v>
      </c>
      <c r="B57" s="8" t="s">
        <v>65</v>
      </c>
      <c r="C57" s="11">
        <v>61047887.76277621</v>
      </c>
      <c r="D57" s="12">
        <v>0.783344514141971</v>
      </c>
      <c r="E57" s="11">
        <f t="shared" si="0"/>
        <v>47821527.97892551</v>
      </c>
      <c r="F57" s="11">
        <f t="shared" si="1"/>
        <v>597769.0997365689</v>
      </c>
      <c r="G57" s="11">
        <f t="shared" si="2"/>
        <v>49814.09164471407</v>
      </c>
      <c r="H57" s="1"/>
    </row>
    <row r="58" spans="1:8" ht="14.25">
      <c r="A58" s="1">
        <v>9999</v>
      </c>
      <c r="B58" s="8" t="s">
        <v>64</v>
      </c>
      <c r="C58" s="9">
        <f>SUM(C9:C57)</f>
        <v>16768910749.062542</v>
      </c>
      <c r="D58" s="6">
        <v>0.8378163246336109</v>
      </c>
      <c r="E58" s="5">
        <f>SUM(E9:E57)</f>
        <v>14049267171.88863</v>
      </c>
      <c r="F58" s="5">
        <f>SUM(F9:F57)</f>
        <v>175615839.64860788</v>
      </c>
      <c r="G58" s="5">
        <f>SUM(G9:G57)</f>
        <v>14634653.30405066</v>
      </c>
      <c r="H58" s="1"/>
    </row>
    <row r="59" ht="14.25">
      <c r="H59" s="1"/>
    </row>
    <row r="60" ht="14.25">
      <c r="H60" s="1"/>
    </row>
    <row r="61" spans="1:8" ht="30" customHeight="1">
      <c r="A61" s="1"/>
      <c r="B61" s="13"/>
      <c r="C61" s="13"/>
      <c r="D61" s="1"/>
      <c r="E61" s="5"/>
      <c r="F61" s="5"/>
      <c r="G61" s="1"/>
      <c r="H61" s="1"/>
    </row>
  </sheetData>
  <sheetProtection/>
  <mergeCells count="2">
    <mergeCell ref="A1:E1"/>
    <mergeCell ref="A2:C2"/>
  </mergeCells>
  <printOptions/>
  <pageMargins left="0" right="0" top="0" bottom="0" header="0.3" footer="0.3"/>
  <pageSetup fitToHeight="1" fitToWidth="1" horizontalDpi="600" verticalDpi="600" orientation="portrait" scale="8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Jschmith</dc:creator>
  <cp:keywords/>
  <dc:description/>
  <cp:lastModifiedBy>Ellen Englert</cp:lastModifiedBy>
  <cp:lastPrinted>2016-06-16T13:47:16Z</cp:lastPrinted>
  <dcterms:created xsi:type="dcterms:W3CDTF">2013-09-04T15:04:38Z</dcterms:created>
  <dcterms:modified xsi:type="dcterms:W3CDTF">2016-06-16T13:47:42Z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